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serv-nas\全体共有\森と緑の会\公9_林野庁事業「森林・山村多面的機能発揮対策」\ホームページ掲載・様式・見本\R5\採択申請\"/>
    </mc:Choice>
  </mc:AlternateContent>
  <xr:revisionPtr revIDLastSave="0" documentId="13_ncr:1_{69F41C1D-8DE3-4970-9BDB-0D35A77B7BA4}" xr6:coauthVersionLast="47" xr6:coauthVersionMax="47" xr10:uidLastSave="{00000000-0000-0000-0000-000000000000}"/>
  <bookViews>
    <workbookView xWindow="-120" yWindow="-120" windowWidth="29040" windowHeight="15720" activeTab="3" xr2:uid="{21677266-018F-47CB-B002-D1D04E88F405}"/>
  </bookViews>
  <sheets>
    <sheet name="採択申請書 1年目" sheetId="5" r:id="rId1"/>
    <sheet name="申請書 2年目" sheetId="10" r:id="rId2"/>
    <sheet name="申請書3年目" sheetId="11" r:id="rId3"/>
    <sheet name="記載例" sheetId="6" r:id="rId4"/>
    <sheet name="月別スケジュール（要提出）" sheetId="3" r:id="rId5"/>
    <sheet name="月別スケジュール 記入例" sheetId="4" r:id="rId6"/>
  </sheets>
  <definedNames>
    <definedName name="_xlnm.Print_Area" localSheetId="0">'採択申請書 1年目'!$A$1:$K$82</definedName>
    <definedName name="_xlnm.Print_Area" localSheetId="1">'申請書 2年目'!$A$1:$K$82</definedName>
    <definedName name="_xlnm.Print_Area" localSheetId="2">申請書3年目!$A$1:$K$79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1" i="5" l="1"/>
  <c r="K52" i="5"/>
  <c r="G62" i="6"/>
  <c r="J46" i="11"/>
  <c r="J45" i="11"/>
  <c r="J44" i="11"/>
  <c r="J49" i="10"/>
  <c r="J48" i="10"/>
  <c r="J47" i="10"/>
  <c r="J46" i="10"/>
  <c r="J45" i="10"/>
  <c r="K51" i="11"/>
  <c r="K50" i="11"/>
  <c r="H48" i="11"/>
  <c r="K52" i="10"/>
  <c r="K51" i="10"/>
  <c r="H47" i="10"/>
  <c r="K44" i="5"/>
  <c r="I49" i="5"/>
  <c r="I46" i="11"/>
  <c r="H46" i="11"/>
  <c r="I45" i="11"/>
  <c r="H45" i="11"/>
  <c r="I44" i="11"/>
  <c r="H44" i="11"/>
  <c r="J48" i="11"/>
  <c r="I48" i="11"/>
  <c r="J47" i="11"/>
  <c r="I47" i="11"/>
  <c r="H47" i="11"/>
  <c r="K47" i="11" s="1"/>
  <c r="I47" i="10"/>
  <c r="I46" i="10"/>
  <c r="I45" i="10"/>
  <c r="H46" i="10"/>
  <c r="H45" i="10"/>
  <c r="I49" i="10"/>
  <c r="H49" i="10"/>
  <c r="I48" i="10"/>
  <c r="H48" i="10"/>
  <c r="I56" i="6"/>
  <c r="I55" i="6"/>
  <c r="I54" i="6"/>
  <c r="H56" i="6"/>
  <c r="H55" i="6"/>
  <c r="H54" i="6"/>
  <c r="G58" i="6"/>
  <c r="G57" i="6"/>
  <c r="G56" i="6"/>
  <c r="G55" i="6"/>
  <c r="G54" i="6"/>
  <c r="I57" i="6"/>
  <c r="I58" i="6"/>
  <c r="H46" i="5"/>
  <c r="H58" i="6"/>
  <c r="K48" i="11" l="1"/>
  <c r="I59" i="6"/>
  <c r="I62" i="6" s="1"/>
  <c r="G59" i="6"/>
  <c r="H49" i="11"/>
  <c r="H52" i="11" s="1"/>
  <c r="I49" i="11"/>
  <c r="I52" i="11" s="1"/>
  <c r="K46" i="11"/>
  <c r="J49" i="11"/>
  <c r="J52" i="11" s="1"/>
  <c r="I50" i="10"/>
  <c r="I53" i="10" s="1"/>
  <c r="K45" i="10"/>
  <c r="K46" i="10"/>
  <c r="J50" i="10"/>
  <c r="J53" i="10" s="1"/>
  <c r="K45" i="11"/>
  <c r="H50" i="10"/>
  <c r="H53" i="10" s="1"/>
  <c r="K49" i="10"/>
  <c r="K44" i="11"/>
  <c r="K48" i="10"/>
  <c r="K47" i="10"/>
  <c r="K50" i="10" l="1"/>
  <c r="K53" i="10" s="1"/>
  <c r="K49" i="11"/>
  <c r="H49" i="5"/>
  <c r="J49" i="5"/>
  <c r="H57" i="6"/>
  <c r="H59" i="6" s="1"/>
  <c r="K49" i="5" l="1"/>
  <c r="D67" i="10"/>
  <c r="H62" i="6"/>
  <c r="J59" i="6"/>
  <c r="D64" i="11"/>
  <c r="K52" i="11"/>
  <c r="J46" i="5"/>
  <c r="J56" i="6"/>
  <c r="J55" i="6"/>
  <c r="J57" i="6"/>
  <c r="J53" i="6"/>
  <c r="J48" i="5"/>
  <c r="I48" i="5"/>
  <c r="H48" i="5"/>
  <c r="J47" i="5"/>
  <c r="I47" i="5"/>
  <c r="H47" i="5"/>
  <c r="I46" i="5"/>
  <c r="K46" i="5" l="1"/>
  <c r="K48" i="5"/>
  <c r="J61" i="6"/>
  <c r="K47" i="5"/>
  <c r="J54" i="6"/>
  <c r="J58" i="6"/>
  <c r="J60" i="6"/>
  <c r="J62" i="6" l="1"/>
  <c r="C75" i="6"/>
  <c r="J45" i="5"/>
  <c r="J50" i="5" s="1"/>
  <c r="J53" i="5" s="1"/>
  <c r="I45" i="5"/>
  <c r="I50" i="5" s="1"/>
  <c r="I53" i="5" s="1"/>
  <c r="H45" i="5"/>
  <c r="H50" i="5" s="1"/>
  <c r="H53" i="5" s="1"/>
  <c r="K45" i="5" l="1"/>
  <c r="K50" i="5" s="1"/>
  <c r="D67" i="5" l="1"/>
  <c r="K53" i="5"/>
</calcChain>
</file>

<file path=xl/sharedStrings.xml><?xml version="1.0" encoding="utf-8"?>
<sst xmlns="http://schemas.openxmlformats.org/spreadsheetml/2006/main" count="465" uniqueCount="177">
  <si>
    <t>公益社団法人高知県森と緑の会</t>
    <phoneticPr fontId="2"/>
  </si>
  <si>
    <t>理事長　　様</t>
    <phoneticPr fontId="2"/>
  </si>
  <si>
    <t xml:space="preserve">   ○○の森保全の会</t>
    <phoneticPr fontId="2"/>
  </si>
  <si>
    <t>記</t>
    <phoneticPr fontId="2"/>
  </si>
  <si>
    <t>　　　１．活動組織名</t>
    <phoneticPr fontId="2"/>
  </si>
  <si>
    <t>○○の森保全の会</t>
    <phoneticPr fontId="2"/>
  </si>
  <si>
    <t>　　　２．協定の対象となる森林の位置</t>
    <phoneticPr fontId="2"/>
  </si>
  <si>
    <t>代表者名</t>
    <phoneticPr fontId="2"/>
  </si>
  <si>
    <t>電話番号</t>
  </si>
  <si>
    <t>メールアドレス・FAX</t>
    <phoneticPr fontId="2"/>
  </si>
  <si>
    <t>事務担当者名</t>
    <phoneticPr fontId="2"/>
  </si>
  <si>
    <t>電話番号</t>
    <rPh sb="0" eb="4">
      <t>デンワバンゴウ</t>
    </rPh>
    <phoneticPr fontId="2"/>
  </si>
  <si>
    <t>090-1234-5678</t>
    <phoneticPr fontId="2"/>
  </si>
  <si>
    <t>松葉　○○</t>
    <phoneticPr fontId="2"/>
  </si>
  <si>
    <t>090-8765-4321</t>
    <phoneticPr fontId="2"/>
  </si>
  <si>
    <t>ｍａｔｕｂａ＠ｋｏｃｈｉ</t>
    <phoneticPr fontId="2"/>
  </si>
  <si>
    <t>※　交付・支援単価表</t>
    <phoneticPr fontId="2"/>
  </si>
  <si>
    <t>取り組みメニュー</t>
    <phoneticPr fontId="2"/>
  </si>
  <si>
    <t>活動推進費</t>
    <phoneticPr fontId="2"/>
  </si>
  <si>
    <t>森林資源利用タイプ</t>
    <phoneticPr fontId="2"/>
  </si>
  <si>
    <t>森林機能強化タイプ</t>
    <phoneticPr fontId="2"/>
  </si>
  <si>
    <t>国交付金</t>
    <phoneticPr fontId="2"/>
  </si>
  <si>
    <t>800円/ｍ</t>
    <phoneticPr fontId="2"/>
  </si>
  <si>
    <t>各100円/ｍ</t>
    <phoneticPr fontId="2"/>
  </si>
  <si>
    <t>取組メニュー</t>
    <phoneticPr fontId="2"/>
  </si>
  <si>
    <t>小　計</t>
    <phoneticPr fontId="2"/>
  </si>
  <si>
    <t>資機材</t>
    <rPh sb="0" eb="3">
      <t>シキザイ</t>
    </rPh>
    <phoneticPr fontId="2"/>
  </si>
  <si>
    <t>初年度のみ</t>
    <phoneticPr fontId="2"/>
  </si>
  <si>
    <t>国交付金額</t>
    <phoneticPr fontId="2"/>
  </si>
  <si>
    <t>県支援額</t>
    <phoneticPr fontId="2"/>
  </si>
  <si>
    <t>ha</t>
    <phoneticPr fontId="2"/>
  </si>
  <si>
    <t>ｍ</t>
    <phoneticPr fontId="2"/>
  </si>
  <si>
    <t>森林　　　　　面積等</t>
    <phoneticPr fontId="2"/>
  </si>
  <si>
    <t>合　計</t>
    <rPh sb="0" eb="1">
      <t>ゴウ</t>
    </rPh>
    <rPh sb="2" eb="3">
      <t>ケイ</t>
    </rPh>
    <phoneticPr fontId="2"/>
  </si>
  <si>
    <t>間伐等（除伐、枝打ちを含む）の実施面積</t>
    <rPh sb="0" eb="2">
      <t>カンバツ</t>
    </rPh>
    <rPh sb="2" eb="3">
      <t>トウ</t>
    </rPh>
    <rPh sb="4" eb="6">
      <t>ジョバツ</t>
    </rPh>
    <rPh sb="7" eb="9">
      <t>エダウ</t>
    </rPh>
    <rPh sb="11" eb="12">
      <t>フク</t>
    </rPh>
    <rPh sb="15" eb="17">
      <t>ジッシ</t>
    </rPh>
    <rPh sb="17" eb="19">
      <t>メンセキ</t>
    </rPh>
    <phoneticPr fontId="2"/>
  </si>
  <si>
    <t>５.　事業費（国・県・市町村　すべての合計）</t>
    <phoneticPr fontId="2"/>
  </si>
  <si>
    <t>円</t>
    <rPh sb="0" eb="1">
      <t>エン</t>
    </rPh>
    <phoneticPr fontId="2"/>
  </si>
  <si>
    <t>講習の名称</t>
    <phoneticPr fontId="2"/>
  </si>
  <si>
    <t>実施月</t>
    <phoneticPr fontId="2"/>
  </si>
  <si>
    <t>月</t>
    <rPh sb="0" eb="1">
      <t>ツキ</t>
    </rPh>
    <phoneticPr fontId="2"/>
  </si>
  <si>
    <t>チェーンソー講習</t>
    <rPh sb="6" eb="8">
      <t>コウシュウ</t>
    </rPh>
    <phoneticPr fontId="2"/>
  </si>
  <si>
    <t>《　施行注意　》</t>
    <rPh sb="2" eb="4">
      <t>セコウ</t>
    </rPh>
    <rPh sb="4" eb="6">
      <t>チュウイ</t>
    </rPh>
    <phoneticPr fontId="2"/>
  </si>
  <si>
    <t>６月</t>
    <rPh sb="1" eb="2">
      <t>ガツ</t>
    </rPh>
    <phoneticPr fontId="2"/>
  </si>
  <si>
    <t>７月</t>
  </si>
  <si>
    <t>８月</t>
  </si>
  <si>
    <t>９月</t>
  </si>
  <si>
    <t>１０月</t>
  </si>
  <si>
    <t>１１月</t>
  </si>
  <si>
    <t>１２月</t>
  </si>
  <si>
    <t>１月</t>
  </si>
  <si>
    <t>取組内容</t>
    <phoneticPr fontId="2"/>
  </si>
  <si>
    <t>１．活動推進費</t>
    <phoneticPr fontId="2"/>
  </si>
  <si>
    <t>２．実践活動</t>
    <phoneticPr fontId="2"/>
  </si>
  <si>
    <t>A-1 地域環境保全タイプ</t>
    <phoneticPr fontId="2"/>
  </si>
  <si>
    <t>（里山林保全）</t>
    <phoneticPr fontId="2"/>
  </si>
  <si>
    <t>A-2 地域環境保全タイプ</t>
    <phoneticPr fontId="2"/>
  </si>
  <si>
    <t>（侵入竹除去、竹林整備）</t>
    <phoneticPr fontId="2"/>
  </si>
  <si>
    <t>B 森林資源利用タイプ</t>
    <phoneticPr fontId="2"/>
  </si>
  <si>
    <t>C 森林機能強化タイプ</t>
    <phoneticPr fontId="2"/>
  </si>
  <si>
    <t>林況調査・境界線への目印設置</t>
    <rPh sb="0" eb="1">
      <t>リン</t>
    </rPh>
    <rPh sb="1" eb="2">
      <t>キョウ</t>
    </rPh>
    <rPh sb="2" eb="4">
      <t>チョウサ</t>
    </rPh>
    <rPh sb="5" eb="8">
      <t>キョウカイセン</t>
    </rPh>
    <rPh sb="10" eb="12">
      <t>メジルシ</t>
    </rPh>
    <rPh sb="12" eb="14">
      <t>セッチ</t>
    </rPh>
    <phoneticPr fontId="2"/>
  </si>
  <si>
    <t>雑草木の刈払い・集積・処理、作業道の改修</t>
    <rPh sb="0" eb="2">
      <t>ザッソウ</t>
    </rPh>
    <rPh sb="2" eb="3">
      <t>キ</t>
    </rPh>
    <rPh sb="4" eb="5">
      <t>カリ</t>
    </rPh>
    <rPh sb="5" eb="6">
      <t>ハラ</t>
    </rPh>
    <rPh sb="8" eb="10">
      <t>シュウセキ</t>
    </rPh>
    <rPh sb="11" eb="13">
      <t>ショリ</t>
    </rPh>
    <rPh sb="14" eb="16">
      <t>サギョウ</t>
    </rPh>
    <rPh sb="16" eb="17">
      <t>ドウ</t>
    </rPh>
    <rPh sb="18" eb="20">
      <t>カイシュウ</t>
    </rPh>
    <phoneticPr fontId="2"/>
  </si>
  <si>
    <t>作業道の整備、倒竹の除去・集積・処理</t>
    <rPh sb="0" eb="2">
      <t>サギョウ</t>
    </rPh>
    <rPh sb="2" eb="3">
      <t>ドウ</t>
    </rPh>
    <rPh sb="4" eb="6">
      <t>セイビ</t>
    </rPh>
    <rPh sb="7" eb="8">
      <t>トウ</t>
    </rPh>
    <rPh sb="8" eb="9">
      <t>タケ</t>
    </rPh>
    <rPh sb="10" eb="12">
      <t>ジョキョ</t>
    </rPh>
    <rPh sb="13" eb="15">
      <t>シュウセキ</t>
    </rPh>
    <rPh sb="16" eb="18">
      <t>ショリ</t>
    </rPh>
    <phoneticPr fontId="2"/>
  </si>
  <si>
    <r>
      <rPr>
        <sz val="12"/>
        <color rgb="FFFF0000"/>
        <rFont val="游ゴシック"/>
        <family val="3"/>
        <charset val="128"/>
        <scheme val="minor"/>
      </rPr>
      <t>7</t>
    </r>
    <r>
      <rPr>
        <sz val="12"/>
        <color theme="1"/>
        <rFont val="游ゴシック"/>
        <family val="2"/>
        <charset val="128"/>
        <scheme val="minor"/>
      </rPr>
      <t>月</t>
    </r>
    <rPh sb="1" eb="2">
      <t>ツキ</t>
    </rPh>
    <phoneticPr fontId="2"/>
  </si>
  <si>
    <r>
      <t>　　　３．代表者・担当者（</t>
    </r>
    <r>
      <rPr>
        <u/>
        <sz val="12"/>
        <color theme="1"/>
        <rFont val="游ゴシック"/>
        <family val="3"/>
        <charset val="128"/>
        <scheme val="minor"/>
      </rPr>
      <t>連絡がとれる担当者</t>
    </r>
    <r>
      <rPr>
        <sz val="12"/>
        <color theme="1"/>
        <rFont val="游ゴシック"/>
        <family val="2"/>
        <charset val="128"/>
        <scheme val="minor"/>
      </rPr>
      <t>及び電話番号、メールアドレスを記載）</t>
    </r>
    <rPh sb="5" eb="8">
      <t>ダイヒョウシャ</t>
    </rPh>
    <rPh sb="9" eb="12">
      <t>タントウシャ</t>
    </rPh>
    <phoneticPr fontId="2"/>
  </si>
  <si>
    <r>
      <t>　　　　　　　　　　　</t>
    </r>
    <r>
      <rPr>
        <sz val="12"/>
        <color rgb="FFFF0000"/>
        <rFont val="游ゴシック"/>
        <family val="3"/>
        <charset val="128"/>
        <scheme val="minor"/>
      </rPr>
      <t>高知県○○郡○○町○○</t>
    </r>
    <rPh sb="16" eb="17">
      <t>グン</t>
    </rPh>
    <rPh sb="19" eb="20">
      <t>チョウ</t>
    </rPh>
    <phoneticPr fontId="2"/>
  </si>
  <si>
    <t>チェーンソーの操作の基本、整備と目立て、チェーンソーを使った竹の伐採作業に関する講習</t>
    <rPh sb="7" eb="9">
      <t>ソウサ</t>
    </rPh>
    <rPh sb="10" eb="12">
      <t>キホン</t>
    </rPh>
    <rPh sb="13" eb="15">
      <t>セイビ</t>
    </rPh>
    <rPh sb="16" eb="18">
      <t>メタ</t>
    </rPh>
    <rPh sb="27" eb="28">
      <t>ツカ</t>
    </rPh>
    <rPh sb="30" eb="31">
      <t>タケ</t>
    </rPh>
    <rPh sb="32" eb="34">
      <t>バッサイ</t>
    </rPh>
    <rPh sb="34" eb="36">
      <t>サギョウ</t>
    </rPh>
    <rPh sb="37" eb="38">
      <t>カン</t>
    </rPh>
    <rPh sb="40" eb="42">
      <t>コウシュウ</t>
    </rPh>
    <phoneticPr fontId="2"/>
  </si>
  <si>
    <t>チェーンソー安全講習</t>
    <rPh sb="6" eb="8">
      <t>アンゼン</t>
    </rPh>
    <rPh sb="8" eb="10">
      <t>コウシュウ</t>
    </rPh>
    <phoneticPr fontId="2"/>
  </si>
  <si>
    <r>
      <t xml:space="preserve">   </t>
    </r>
    <r>
      <rPr>
        <sz val="12"/>
        <color rgb="FFFF0000"/>
        <rFont val="游ゴシック"/>
        <family val="3"/>
        <charset val="128"/>
        <scheme val="minor"/>
      </rPr>
      <t>　</t>
    </r>
    <r>
      <rPr>
        <sz val="12"/>
        <rFont val="游ゴシック"/>
        <family val="3"/>
        <charset val="128"/>
        <scheme val="minor"/>
      </rPr>
      <t>印</t>
    </r>
    <phoneticPr fontId="2"/>
  </si>
  <si>
    <t>（注：資機材・施設の整備の1/2・2/3は自己負担額となる）</t>
    <rPh sb="1" eb="2">
      <t>チュウ</t>
    </rPh>
    <rPh sb="3" eb="6">
      <t>シキザイ</t>
    </rPh>
    <rPh sb="7" eb="9">
      <t>シセツ</t>
    </rPh>
    <rPh sb="10" eb="12">
      <t>セイビ</t>
    </rPh>
    <rPh sb="21" eb="23">
      <t>ジコ</t>
    </rPh>
    <rPh sb="23" eb="25">
      <t>フタン</t>
    </rPh>
    <rPh sb="25" eb="26">
      <t>ガク</t>
    </rPh>
    <phoneticPr fontId="2"/>
  </si>
  <si>
    <t>講習の内容</t>
    <rPh sb="3" eb="5">
      <t>ナイヨウ</t>
    </rPh>
    <phoneticPr fontId="2"/>
  </si>
  <si>
    <t>（注１）面積は0.1ha、延長はm単位で記入。</t>
    <phoneticPr fontId="2"/>
  </si>
  <si>
    <t>（注）　安全講習等は、対象森林内で実施するものを記載すること。</t>
    <rPh sb="1" eb="2">
      <t>チュウ</t>
    </rPh>
    <rPh sb="4" eb="6">
      <t>アンゼン</t>
    </rPh>
    <rPh sb="6" eb="8">
      <t>コウシュウ</t>
    </rPh>
    <rPh sb="8" eb="9">
      <t>トウ</t>
    </rPh>
    <rPh sb="11" eb="13">
      <t>タイショウ</t>
    </rPh>
    <rPh sb="13" eb="14">
      <t>モリ</t>
    </rPh>
    <rPh sb="14" eb="16">
      <t>リンナイ</t>
    </rPh>
    <rPh sb="17" eb="19">
      <t>ジッシ</t>
    </rPh>
    <rPh sb="24" eb="26">
      <t>キサイ</t>
    </rPh>
    <phoneticPr fontId="2"/>
  </si>
  <si>
    <t>６.　安全講習等の名称及び内容</t>
    <phoneticPr fontId="2"/>
  </si>
  <si>
    <t>岡村　〇〇</t>
    <rPh sb="0" eb="2">
      <t>オカムラ</t>
    </rPh>
    <phoneticPr fontId="2"/>
  </si>
  <si>
    <t>okamura＠ｋｏｃｈｉ</t>
    <phoneticPr fontId="2"/>
  </si>
  <si>
    <t>　　　４．森林・山村多面的機能発揮対策交付金　　</t>
    <phoneticPr fontId="2"/>
  </si>
  <si>
    <t>　　　４．森林・山村多面的機能発揮対策交付金</t>
    <phoneticPr fontId="2"/>
  </si>
  <si>
    <t>年間当たり50,000円</t>
    <rPh sb="0" eb="2">
      <t>ネンカン</t>
    </rPh>
    <rPh sb="2" eb="3">
      <t>ア</t>
    </rPh>
    <rPh sb="7" eb="12">
      <t>000エン</t>
    </rPh>
    <phoneticPr fontId="2"/>
  </si>
  <si>
    <t>1/2以内</t>
    <rPh sb="3" eb="5">
      <t>イナイ</t>
    </rPh>
    <phoneticPr fontId="2"/>
  </si>
  <si>
    <t>1/3以内</t>
    <rPh sb="3" eb="5">
      <t>イナイ</t>
    </rPh>
    <phoneticPr fontId="2"/>
  </si>
  <si>
    <t>３．資機材・施設の整備等</t>
    <rPh sb="11" eb="12">
      <t>トウ</t>
    </rPh>
    <phoneticPr fontId="2"/>
  </si>
  <si>
    <t>B  森林資源利用タイプ</t>
    <phoneticPr fontId="2"/>
  </si>
  <si>
    <t>C  森林機能強化タイプ</t>
    <phoneticPr fontId="2"/>
  </si>
  <si>
    <t xml:space="preserve"> D 関係人口創出・維持タイプ</t>
    <rPh sb="3" eb="5">
      <t>カンケイ</t>
    </rPh>
    <rPh sb="5" eb="7">
      <t>ジンコウ</t>
    </rPh>
    <rPh sb="7" eb="9">
      <t>ソウシュツ</t>
    </rPh>
    <rPh sb="10" eb="12">
      <t>イジ</t>
    </rPh>
    <phoneticPr fontId="2"/>
  </si>
  <si>
    <t>８．月別スケジュール</t>
    <phoneticPr fontId="2"/>
  </si>
  <si>
    <t>7．関係人口創出・維持タイプの相手先及び活動内容</t>
    <rPh sb="2" eb="4">
      <t>カンケイ</t>
    </rPh>
    <rPh sb="4" eb="6">
      <t>ジンコウ</t>
    </rPh>
    <rPh sb="6" eb="8">
      <t>ソウシュツ</t>
    </rPh>
    <rPh sb="9" eb="11">
      <t>イジ</t>
    </rPh>
    <rPh sb="15" eb="18">
      <t>アイテサキ</t>
    </rPh>
    <rPh sb="18" eb="19">
      <t>オヨ</t>
    </rPh>
    <rPh sb="20" eb="24">
      <t>カツドウナイヨウ</t>
    </rPh>
    <phoneticPr fontId="2"/>
  </si>
  <si>
    <t>【地域外関係者の相手先名】</t>
    <rPh sb="1" eb="4">
      <t>チイキガイ</t>
    </rPh>
    <rPh sb="4" eb="7">
      <t>カンケイシャ</t>
    </rPh>
    <rPh sb="8" eb="12">
      <t>アイテサキメイ</t>
    </rPh>
    <phoneticPr fontId="2"/>
  </si>
  <si>
    <t>【活動内容】</t>
    <rPh sb="1" eb="5">
      <t>カツドウナイヨウ</t>
    </rPh>
    <phoneticPr fontId="2"/>
  </si>
  <si>
    <t>（注）地域外関係者との現地確認や活動内容の調整を必ず行うこと。</t>
    <rPh sb="1" eb="2">
      <t>チュウ</t>
    </rPh>
    <rPh sb="3" eb="9">
      <t>チイキガイカンケイシャ</t>
    </rPh>
    <rPh sb="11" eb="13">
      <t>ゲンチ</t>
    </rPh>
    <rPh sb="13" eb="15">
      <t>カクニン</t>
    </rPh>
    <rPh sb="16" eb="20">
      <t>カツドウナイヨウ</t>
    </rPh>
    <rPh sb="21" eb="23">
      <t>チョウセイ</t>
    </rPh>
    <rPh sb="24" eb="25">
      <t>カナラ</t>
    </rPh>
    <rPh sb="26" eb="27">
      <t>オコナ</t>
    </rPh>
    <phoneticPr fontId="2"/>
  </si>
  <si>
    <t>1年目</t>
    <rPh sb="1" eb="3">
      <t>ネンメ</t>
    </rPh>
    <phoneticPr fontId="2"/>
  </si>
  <si>
    <t>2年目</t>
    <rPh sb="1" eb="3">
      <t>ネンメ</t>
    </rPh>
    <phoneticPr fontId="2"/>
  </si>
  <si>
    <t>3年目</t>
    <rPh sb="1" eb="3">
      <t>ネンメ</t>
    </rPh>
    <phoneticPr fontId="2"/>
  </si>
  <si>
    <t>竹林整備タイプ</t>
    <phoneticPr fontId="2"/>
  </si>
  <si>
    <t>チェーンソー購入</t>
    <rPh sb="6" eb="8">
      <t>コウニュウ</t>
    </rPh>
    <phoneticPr fontId="2"/>
  </si>
  <si>
    <t>資機材・施設の整備等</t>
    <rPh sb="9" eb="10">
      <t>トウ</t>
    </rPh>
    <phoneticPr fontId="2"/>
  </si>
  <si>
    <t>資機材・施設の整備等（林内作業車、薪割り機、薪ストーブ又は炭焼き小屋等）</t>
    <rPh sb="9" eb="10">
      <t>トウ</t>
    </rPh>
    <rPh sb="34" eb="35">
      <t>トウ</t>
    </rPh>
    <phoneticPr fontId="2"/>
  </si>
  <si>
    <r>
      <t>　　　３．代表者・担当者</t>
    </r>
    <r>
      <rPr>
        <sz val="11"/>
        <color theme="1"/>
        <rFont val="游ゴシック"/>
        <family val="3"/>
        <charset val="128"/>
        <scheme val="minor"/>
      </rPr>
      <t>（</t>
    </r>
    <r>
      <rPr>
        <u/>
        <sz val="11"/>
        <color theme="1"/>
        <rFont val="游ゴシック"/>
        <family val="3"/>
        <charset val="128"/>
        <scheme val="minor"/>
      </rPr>
      <t>連絡がとれる担当者</t>
    </r>
    <r>
      <rPr>
        <sz val="11"/>
        <color theme="1"/>
        <rFont val="游ゴシック"/>
        <family val="3"/>
        <charset val="128"/>
        <scheme val="minor"/>
      </rPr>
      <t>及び電話番号、メールアドレスを記載）</t>
    </r>
    <rPh sb="5" eb="8">
      <t>ダイヒョウシャ</t>
    </rPh>
    <rPh sb="9" eb="12">
      <t>タントウシャ</t>
    </rPh>
    <phoneticPr fontId="2"/>
  </si>
  <si>
    <t>当該年度に長期にわたり手入れをしていなかったと考えられる　里山林を整備する面積</t>
    <rPh sb="0" eb="2">
      <t>トウガイ</t>
    </rPh>
    <rPh sb="2" eb="4">
      <t>ネンド</t>
    </rPh>
    <rPh sb="5" eb="7">
      <t>チョウキ</t>
    </rPh>
    <rPh sb="11" eb="13">
      <t>テイ</t>
    </rPh>
    <rPh sb="23" eb="24">
      <t>カンガ</t>
    </rPh>
    <rPh sb="29" eb="31">
      <t>サトヤマ</t>
    </rPh>
    <rPh sb="31" eb="32">
      <t>リン</t>
    </rPh>
    <rPh sb="33" eb="35">
      <t>セイビ</t>
    </rPh>
    <rPh sb="37" eb="39">
      <t>メンセキ</t>
    </rPh>
    <phoneticPr fontId="2"/>
  </si>
  <si>
    <t>里山林保全タイプ・森林資源利用タイプ</t>
    <phoneticPr fontId="2"/>
  </si>
  <si>
    <t>地域外関係者との活動</t>
    <rPh sb="0" eb="2">
      <t>チイキ</t>
    </rPh>
    <rPh sb="2" eb="3">
      <t>ガイ</t>
    </rPh>
    <rPh sb="3" eb="6">
      <t>カンケイシャ</t>
    </rPh>
    <rPh sb="8" eb="10">
      <t>カツドウ</t>
    </rPh>
    <phoneticPr fontId="2"/>
  </si>
  <si>
    <t>地域外関係者と活動後意見交換</t>
    <phoneticPr fontId="2"/>
  </si>
  <si>
    <t>雑草木の刈払い・間伐・搬出</t>
    <rPh sb="8" eb="10">
      <t>カンバツ</t>
    </rPh>
    <rPh sb="11" eb="13">
      <t>ハンシュツ</t>
    </rPh>
    <phoneticPr fontId="2"/>
  </si>
  <si>
    <t>高知県〇○郡○○町字〇111-1　　30林班5小班1～7・11-2・17～19・25</t>
    <rPh sb="5" eb="6">
      <t>グン</t>
    </rPh>
    <rPh sb="8" eb="9">
      <t>チョウ</t>
    </rPh>
    <rPh sb="9" eb="10">
      <t>アザ</t>
    </rPh>
    <phoneticPr fontId="2"/>
  </si>
  <si>
    <r>
      <t xml:space="preserve">林班、小林班、枝番を記載　　 　 </t>
    </r>
    <r>
      <rPr>
        <sz val="12"/>
        <color rgb="FFFF0000"/>
        <rFont val="游ゴシック"/>
        <family val="3"/>
        <charset val="128"/>
        <scheme val="minor"/>
      </rPr>
      <t>30林班2小班18　</t>
    </r>
    <r>
      <rPr>
        <sz val="12"/>
        <color theme="1"/>
        <rFont val="游ゴシック"/>
        <family val="3"/>
        <charset val="128"/>
        <scheme val="minor"/>
      </rPr>
      <t>　　　　　</t>
    </r>
    <phoneticPr fontId="2"/>
  </si>
  <si>
    <t xml:space="preserve">     森林・山村多面的機能発揮対策実施要領（平成25年５月16日25林整森第74号林野庁</t>
    <phoneticPr fontId="2"/>
  </si>
  <si>
    <t xml:space="preserve">  発揮対策交付金の採択を申請する。 </t>
    <phoneticPr fontId="2"/>
  </si>
  <si>
    <t>8．月別スケジュール</t>
    <phoneticPr fontId="2"/>
  </si>
  <si>
    <t>構成員と地域外関係者による間伐体験等を通じ、体験した作業等における意見や改善</t>
    <rPh sb="7" eb="10">
      <t>カンケイシャ</t>
    </rPh>
    <rPh sb="13" eb="15">
      <t>カンバツ</t>
    </rPh>
    <phoneticPr fontId="2"/>
  </si>
  <si>
    <t>〇〇〇、△△△、□□□、・・・・・</t>
    <phoneticPr fontId="2"/>
  </si>
  <si>
    <t>点等を取りまとめ、活動へ受け入れ可能であれば、翌年度以降の活動に反映させる。</t>
    <phoneticPr fontId="2"/>
  </si>
  <si>
    <t>20,000円/ha</t>
    <phoneticPr fontId="2"/>
  </si>
  <si>
    <t>市町村支援金</t>
  </si>
  <si>
    <t>県支援金</t>
    <rPh sb="1" eb="4">
      <t>シエンキン</t>
    </rPh>
    <phoneticPr fontId="2"/>
  </si>
  <si>
    <t>19,000円/ha</t>
    <phoneticPr fontId="2"/>
  </si>
  <si>
    <t>18,000円/ha</t>
    <phoneticPr fontId="2"/>
  </si>
  <si>
    <t>47,500円/ha（最大）</t>
    <rPh sb="11" eb="13">
      <t>サイダイ</t>
    </rPh>
    <phoneticPr fontId="2"/>
  </si>
  <si>
    <t>44,000円/ha</t>
    <phoneticPr fontId="2"/>
  </si>
  <si>
    <t>40,500円/ha</t>
    <phoneticPr fontId="2"/>
  </si>
  <si>
    <t>年間当たり</t>
    <phoneticPr fontId="2"/>
  </si>
  <si>
    <t>8,000円</t>
    <rPh sb="5" eb="6">
      <t>エン</t>
    </rPh>
    <phoneticPr fontId="2"/>
  </si>
  <si>
    <t>電話番号</t>
    <phoneticPr fontId="2"/>
  </si>
  <si>
    <t>計</t>
    <phoneticPr fontId="2"/>
  </si>
  <si>
    <t>市町村
支援額</t>
    <phoneticPr fontId="2"/>
  </si>
  <si>
    <t>地域環境保全タイプ
（里山林保全）</t>
    <phoneticPr fontId="2"/>
  </si>
  <si>
    <t>地域環境保全タイプ
（侵入竹除去・竹林整備）</t>
    <rPh sb="11" eb="13">
      <t>シンニュウ</t>
    </rPh>
    <rPh sb="13" eb="14">
      <t>タケ</t>
    </rPh>
    <rPh sb="14" eb="16">
      <t>ジョキョ</t>
    </rPh>
    <rPh sb="17" eb="19">
      <t>チクリン</t>
    </rPh>
    <rPh sb="19" eb="21">
      <t>セイビ</t>
    </rPh>
    <phoneticPr fontId="2"/>
  </si>
  <si>
    <t>関係人口創出・維持タイプ</t>
    <rPh sb="0" eb="2">
      <t>カンケイ</t>
    </rPh>
    <rPh sb="2" eb="4">
      <t>ジンコウ</t>
    </rPh>
    <rPh sb="4" eb="6">
      <t>ソウシュツ</t>
    </rPh>
    <rPh sb="7" eb="9">
      <t>イジ</t>
    </rPh>
    <phoneticPr fontId="2"/>
  </si>
  <si>
    <t>　　　　活動期間内の前年度までに該当する里山林の整備を実施した場合は、その森林の面積を</t>
    <rPh sb="38" eb="39">
      <t>リン</t>
    </rPh>
    <rPh sb="40" eb="42">
      <t>メンセキ</t>
    </rPh>
    <phoneticPr fontId="2"/>
  </si>
  <si>
    <t xml:space="preserve">              異なるので留意すること。</t>
    <rPh sb="14" eb="15">
      <t>コト</t>
    </rPh>
    <rPh sb="19" eb="21">
      <t>リュウイ</t>
    </rPh>
    <phoneticPr fontId="2"/>
  </si>
  <si>
    <t xml:space="preserve">               除外し、当該年度に新たに里山林の整備を実施する面積を記載すること。</t>
    <phoneticPr fontId="2"/>
  </si>
  <si>
    <t>関係人口創出・維持タイプ</t>
    <phoneticPr fontId="2"/>
  </si>
  <si>
    <t>当該年度に長期にわたり手入れをしていなかったと考えられる里山林を整備する面積</t>
    <rPh sb="0" eb="2">
      <t>トウガイ</t>
    </rPh>
    <rPh sb="2" eb="4">
      <t>ネンド</t>
    </rPh>
    <rPh sb="5" eb="7">
      <t>チョウキ</t>
    </rPh>
    <rPh sb="11" eb="13">
      <t>テイ</t>
    </rPh>
    <rPh sb="23" eb="24">
      <t>カンガ</t>
    </rPh>
    <rPh sb="28" eb="30">
      <t>サトヤマ</t>
    </rPh>
    <rPh sb="30" eb="31">
      <t>リン</t>
    </rPh>
    <rPh sb="32" eb="34">
      <t>セイビ</t>
    </rPh>
    <rPh sb="36" eb="38">
      <t>メンセキ</t>
    </rPh>
    <phoneticPr fontId="2"/>
  </si>
  <si>
    <t>115,000円/ha</t>
    <phoneticPr fontId="2"/>
  </si>
  <si>
    <t>265,000円/ha</t>
    <phoneticPr fontId="2"/>
  </si>
  <si>
    <t>120,000円/ha</t>
    <phoneticPr fontId="2"/>
  </si>
  <si>
    <t>285,000円/ha</t>
    <phoneticPr fontId="2"/>
  </si>
  <si>
    <t>47,500円/ha</t>
    <phoneticPr fontId="2"/>
  </si>
  <si>
    <t>国
交付金額</t>
    <phoneticPr fontId="2"/>
  </si>
  <si>
    <t>県
支援額</t>
    <phoneticPr fontId="2"/>
  </si>
  <si>
    <t>110,000円/ha</t>
    <phoneticPr fontId="2"/>
  </si>
  <si>
    <t>245,000円/ha</t>
    <phoneticPr fontId="2"/>
  </si>
  <si>
    <t>(注１)面積は0.1ha、延長はm単位で記入。</t>
    <phoneticPr fontId="2"/>
  </si>
  <si>
    <t>(注2)当該年度に長期にわたり手入れをしていなかったと考えられる里山林を整備する面積は、</t>
    <phoneticPr fontId="2"/>
  </si>
  <si>
    <t>　　 活動期間内の前年度までに該当する里山林の整備を実施した場合は、その森林の面積を</t>
    <rPh sb="37" eb="38">
      <t>リン</t>
    </rPh>
    <rPh sb="39" eb="41">
      <t>メンセキ</t>
    </rPh>
    <phoneticPr fontId="2"/>
  </si>
  <si>
    <t xml:space="preserve">        異なるので留意すること。</t>
    <rPh sb="8" eb="9">
      <t>コト</t>
    </rPh>
    <rPh sb="13" eb="15">
      <t>リュウイ</t>
    </rPh>
    <phoneticPr fontId="2"/>
  </si>
  <si>
    <t xml:space="preserve">        除外し、当該年度に新たに里山林の整備を実施する面積を記載すること。</t>
    <phoneticPr fontId="2"/>
  </si>
  <si>
    <t>円</t>
    <rPh sb="0" eb="1">
      <t>エン</t>
    </rPh>
    <phoneticPr fontId="2"/>
  </si>
  <si>
    <t>（注２）当該年度に長期にわたり手入れをしていなかったと考えられる里山林を整備する面積は、</t>
    <phoneticPr fontId="2"/>
  </si>
  <si>
    <t>（注3 ）地域環境保全タイプ及び森林資源利用タイプの交付単価は、活動計画の経過年度によって</t>
    <phoneticPr fontId="2"/>
  </si>
  <si>
    <t>(注3)地域環境保全タイプ及び森林資源利用タイプの交付単価は、活動計画の経過年度によって</t>
    <rPh sb="4" eb="8">
      <t>チイキカンキョウ</t>
    </rPh>
    <rPh sb="8" eb="10">
      <t>ホゼン</t>
    </rPh>
    <rPh sb="13" eb="14">
      <t>オヨ</t>
    </rPh>
    <rPh sb="15" eb="17">
      <t>シンリン</t>
    </rPh>
    <rPh sb="17" eb="21">
      <t>シゲンリヨウ</t>
    </rPh>
    <rPh sb="25" eb="29">
      <t>コウフタンカ</t>
    </rPh>
    <rPh sb="31" eb="35">
      <t>カツドウケイカク</t>
    </rPh>
    <rPh sb="36" eb="38">
      <t>ケイカ</t>
    </rPh>
    <rPh sb="38" eb="40">
      <t>ネンド</t>
    </rPh>
    <phoneticPr fontId="2"/>
  </si>
  <si>
    <t xml:space="preserve"> 森林・山村多面的機能発揮対策実施要領（平成25年５月16日25林整森第74号林野庁長官通知）別紙
３の第５の４（１）に基づき、下記のとおり森林・山村多面的機能発揮対策交付金の採択を申請する。</t>
    <phoneticPr fontId="2"/>
  </si>
  <si>
    <t>　※　活動推進費+各タイプ計+資機材・施設の整備（購入価格）</t>
    <rPh sb="3" eb="8">
      <t>カツドウスイシンヒ</t>
    </rPh>
    <rPh sb="9" eb="10">
      <t>カク</t>
    </rPh>
    <rPh sb="13" eb="14">
      <t>ケイ</t>
    </rPh>
    <rPh sb="15" eb="18">
      <t>シキザイ</t>
    </rPh>
    <rPh sb="19" eb="21">
      <t>シセツ</t>
    </rPh>
    <rPh sb="22" eb="24">
      <t>セイビ</t>
    </rPh>
    <rPh sb="25" eb="27">
      <t>コウニュウ</t>
    </rPh>
    <rPh sb="27" eb="29">
      <t>カカク</t>
    </rPh>
    <phoneticPr fontId="2"/>
  </si>
  <si>
    <t xml:space="preserve">  長官通知）別紙３の第５の４（１）に基づき、下記のとおり森林・山村多面的機能</t>
    <phoneticPr fontId="2"/>
  </si>
  <si>
    <t>購入価格</t>
    <rPh sb="0" eb="2">
      <t>コウニュウ</t>
    </rPh>
    <rPh sb="2" eb="4">
      <t>カカク</t>
    </rPh>
    <phoneticPr fontId="2"/>
  </si>
  <si>
    <t>購入価格</t>
    <rPh sb="0" eb="4">
      <t>コウニュウカカク</t>
    </rPh>
    <phoneticPr fontId="2"/>
  </si>
  <si>
    <t>活動推進費(初年度のみ)</t>
    <phoneticPr fontId="2"/>
  </si>
  <si>
    <t>円</t>
    <rPh sb="0" eb="1">
      <t>エン</t>
    </rPh>
    <phoneticPr fontId="2"/>
  </si>
  <si>
    <t>里山林保全タイプ・
森林資源利用タイプ</t>
  </si>
  <si>
    <t>＊これは2年目の例です。</t>
    <rPh sb="5" eb="7">
      <t>ネンメ</t>
    </rPh>
    <rPh sb="8" eb="9">
      <t>レイ</t>
    </rPh>
    <phoneticPr fontId="2"/>
  </si>
  <si>
    <t>第　〇　号</t>
    <rPh sb="0" eb="1">
      <t>ダイ</t>
    </rPh>
    <rPh sb="4" eb="5">
      <t>ゴウ</t>
    </rPh>
    <phoneticPr fontId="2"/>
  </si>
  <si>
    <t>第　1　号</t>
    <phoneticPr fontId="2"/>
  </si>
  <si>
    <t>（別紙３　様式第11号）</t>
    <phoneticPr fontId="2"/>
  </si>
  <si>
    <t>112,500円</t>
    <phoneticPr fontId="2"/>
  </si>
  <si>
    <t>各18,750円</t>
    <phoneticPr fontId="2"/>
  </si>
  <si>
    <t xml:space="preserve">  作業安全のための規範（個別規範：林業）事業者向けチェックシート、活動計画書、協定及び活動組織の運営に関する規約等を添付するものとする。
　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phoneticPr fontId="2"/>
  </si>
  <si>
    <t>活動組織名　</t>
    <rPh sb="0" eb="5">
      <t>カツドウソシキメイ</t>
    </rPh>
    <phoneticPr fontId="2"/>
  </si>
  <si>
    <t>代表者名　</t>
    <phoneticPr fontId="2"/>
  </si>
  <si>
    <t>住所　</t>
    <rPh sb="0" eb="2">
      <t>ジュウショ</t>
    </rPh>
    <phoneticPr fontId="2"/>
  </si>
  <si>
    <t>活動推進費(初年度のみ)</t>
  </si>
  <si>
    <t>活動推進費（初年度のみ）</t>
    <rPh sb="6" eb="9">
      <t>ショネンド</t>
    </rPh>
    <phoneticPr fontId="2"/>
  </si>
  <si>
    <t>　　　２．協定の対象となる森林の位置 (今年度作業地)</t>
    <rPh sb="20" eb="23">
      <t>コンネンド</t>
    </rPh>
    <rPh sb="23" eb="26">
      <t>サギョウチ</t>
    </rPh>
    <phoneticPr fontId="2"/>
  </si>
  <si>
    <t>　　　２．協定の対象となる森林の位置(今年度作業地)</t>
    <phoneticPr fontId="2"/>
  </si>
  <si>
    <t xml:space="preserve">      令和5 年　　月　  日</t>
    <rPh sb="6" eb="8">
      <t>レイワ</t>
    </rPh>
    <phoneticPr fontId="2"/>
  </si>
  <si>
    <t>令和5年度　森林・山村多面的機能発揮対策交付金に係る採択申請書</t>
    <rPh sb="0" eb="2">
      <t>レイワ</t>
    </rPh>
    <phoneticPr fontId="2"/>
  </si>
  <si>
    <t>※市町村支援額は市町村によって異なる場合があります。</t>
    <rPh sb="1" eb="4">
      <t>シチョウソン</t>
    </rPh>
    <rPh sb="4" eb="7">
      <t>シエンガク</t>
    </rPh>
    <rPh sb="8" eb="11">
      <t>シチョウソン</t>
    </rPh>
    <rPh sb="15" eb="16">
      <t>コト</t>
    </rPh>
    <rPh sb="18" eb="20">
      <t>バアイ</t>
    </rPh>
    <phoneticPr fontId="2"/>
  </si>
  <si>
    <r>
      <t xml:space="preserve">   </t>
    </r>
    <r>
      <rPr>
        <sz val="12"/>
        <color rgb="FFFF0000"/>
        <rFont val="游ゴシック"/>
        <family val="3"/>
        <charset val="128"/>
        <scheme val="minor"/>
      </rPr>
      <t>代表　岡村　○○　</t>
    </r>
    <rPh sb="6" eb="8">
      <t>オカムラ</t>
    </rPh>
    <phoneticPr fontId="2"/>
  </si>
  <si>
    <t>令和  5　年　4　月　27　日</t>
    <rPh sb="0" eb="2">
      <t>レイワ</t>
    </rPh>
    <phoneticPr fontId="2"/>
  </si>
  <si>
    <r>
      <rPr>
        <sz val="14"/>
        <rFont val="游ゴシック"/>
        <family val="3"/>
        <charset val="128"/>
        <scheme val="minor"/>
      </rPr>
      <t>←</t>
    </r>
    <r>
      <rPr>
        <sz val="10"/>
        <rFont val="游ゴシック"/>
        <family val="3"/>
        <charset val="128"/>
        <scheme val="minor"/>
      </rPr>
      <t>交付額</t>
    </r>
    <rPh sb="1" eb="4">
      <t>コウフガク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</si>
</sst>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0_ "/>
    <numFmt numFmtId="177" formatCode="#,##0&quot;回&quot;"/>
    <numFmt numFmtId="178" formatCode="0_ "/>
    <numFmt numFmtId="179" formatCode="0.0_);[Red]\(0.0\)"/>
  </numFmts>
  <fonts count="3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sz val="11"/>
      <color rgb="FFFF0000"/>
      <name val="游ゴシック"/>
      <family val="3"/>
      <charset val="128"/>
      <scheme val="minor"/>
    </font>
    <font>
      <sz val="12"/>
      <color theme="1"/>
      <name val="游ゴシック"/>
      <family val="2"/>
      <charset val="128"/>
      <scheme val="minor"/>
    </font>
    <font>
      <sz val="12"/>
      <color theme="1"/>
      <name val="HGPｺﾞｼｯｸE"/>
      <family val="3"/>
      <charset val="128"/>
    </font>
    <font>
      <sz val="9"/>
      <color rgb="FFFF0000"/>
      <name val="游ゴシック"/>
      <family val="3"/>
      <charset val="128"/>
      <scheme val="minor"/>
    </font>
    <font>
      <sz val="10"/>
      <color rgb="FFFF0000"/>
      <name val="游ゴシック"/>
      <family val="3"/>
      <charset val="128"/>
      <scheme val="minor"/>
    </font>
    <font>
      <sz val="12"/>
      <color rgb="FFFF0000"/>
      <name val="游ゴシック"/>
      <family val="3"/>
      <charset val="128"/>
      <scheme val="minor"/>
    </font>
    <font>
      <sz val="12"/>
      <color rgb="FFFF0000"/>
      <name val="游ゴシック"/>
      <family val="2"/>
      <charset val="128"/>
      <scheme val="minor"/>
    </font>
    <font>
      <u/>
      <sz val="12"/>
      <color theme="1"/>
      <name val="游ゴシック"/>
      <family val="3"/>
      <charset val="128"/>
      <scheme val="minor"/>
    </font>
    <font>
      <sz val="12"/>
      <name val="游ゴシック"/>
      <family val="3"/>
      <charset val="128"/>
      <scheme val="minor"/>
    </font>
    <font>
      <sz val="12"/>
      <name val="游ゴシック"/>
      <family val="2"/>
      <charset val="128"/>
      <scheme val="minor"/>
    </font>
    <font>
      <sz val="11"/>
      <name val="游ゴシック"/>
      <family val="3"/>
      <charset val="128"/>
      <scheme val="minor"/>
    </font>
    <font>
      <sz val="9"/>
      <color theme="1"/>
      <name val="游ゴシック"/>
      <family val="2"/>
      <charset val="128"/>
      <scheme val="minor"/>
    </font>
    <font>
      <sz val="10"/>
      <color theme="1"/>
      <name val="游ゴシック"/>
      <family val="2"/>
      <charset val="128"/>
      <scheme val="minor"/>
    </font>
    <font>
      <u/>
      <sz val="11"/>
      <color theme="1"/>
      <name val="游ゴシック"/>
      <family val="3"/>
      <charset val="128"/>
      <scheme val="minor"/>
    </font>
    <font>
      <sz val="11.5"/>
      <color theme="1"/>
      <name val="游ゴシック"/>
      <family val="3"/>
      <charset val="128"/>
      <scheme val="minor"/>
    </font>
    <font>
      <sz val="10.5"/>
      <color theme="1"/>
      <name val="游ゴシック"/>
      <family val="3"/>
      <charset val="128"/>
      <scheme val="minor"/>
    </font>
    <font>
      <b/>
      <sz val="10.5"/>
      <color theme="1"/>
      <name val="游ゴシック"/>
      <family val="3"/>
      <charset val="128"/>
      <scheme val="minor"/>
    </font>
    <font>
      <sz val="10.5"/>
      <color theme="1"/>
      <name val="游ゴシック"/>
      <family val="2"/>
      <charset val="128"/>
      <scheme val="minor"/>
    </font>
    <font>
      <sz val="10.5"/>
      <color rgb="FFFF0000"/>
      <name val="游ゴシック"/>
      <family val="3"/>
      <charset val="128"/>
      <scheme val="minor"/>
    </font>
    <font>
      <b/>
      <sz val="16"/>
      <color rgb="FFFF0000"/>
      <name val="游ゴシック"/>
      <family val="3"/>
      <charset val="128"/>
      <scheme val="minor"/>
    </font>
    <font>
      <sz val="10"/>
      <color theme="1"/>
      <name val="ＭＳ Ｐゴシック"/>
      <family val="2"/>
      <charset val="128"/>
    </font>
    <font>
      <sz val="11"/>
      <color theme="1"/>
      <name val="ＭＳ 明朝"/>
      <family val="1"/>
      <charset val="128"/>
    </font>
    <font>
      <u/>
      <sz val="11"/>
      <color theme="10"/>
      <name val="游ゴシック"/>
      <family val="2"/>
      <charset val="128"/>
      <scheme val="minor"/>
    </font>
    <font>
      <b/>
      <sz val="13"/>
      <color rgb="FF333333"/>
      <name val="メイリオ"/>
      <family val="3"/>
      <charset val="128"/>
    </font>
    <font>
      <sz val="10"/>
      <name val="游ゴシック"/>
      <family val="3"/>
      <charset val="128"/>
      <scheme val="minor"/>
    </font>
    <font>
      <sz val="14"/>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indexed="6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ashed">
        <color auto="1"/>
      </bottom>
      <diagonal/>
    </border>
    <border>
      <left/>
      <right/>
      <top style="dashed">
        <color auto="1"/>
      </top>
      <bottom style="dashed">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27" fillId="0" borderId="0">
      <alignment vertical="center"/>
    </xf>
    <xf numFmtId="0" fontId="29" fillId="0" borderId="0" applyNumberFormat="0" applyFill="0" applyBorder="0" applyAlignment="0" applyProtection="0">
      <alignment vertical="center"/>
    </xf>
  </cellStyleXfs>
  <cellXfs count="307">
    <xf numFmtId="0" fontId="0" fillId="0" borderId="0" xfId="0">
      <alignment vertical="center"/>
    </xf>
    <xf numFmtId="0" fontId="0" fillId="0" borderId="1" xfId="0" applyBorder="1" applyAlignment="1">
      <alignment horizontal="center" vertical="center"/>
    </xf>
    <xf numFmtId="0" fontId="0" fillId="0" borderId="3" xfId="0" applyBorder="1">
      <alignment vertical="center"/>
    </xf>
    <xf numFmtId="0" fontId="8" fillId="0" borderId="0" xfId="0" applyFont="1">
      <alignment vertical="center"/>
    </xf>
    <xf numFmtId="0" fontId="5" fillId="0" borderId="0" xfId="0" applyFont="1">
      <alignment vertical="center"/>
    </xf>
    <xf numFmtId="0" fontId="9" fillId="0" borderId="0" xfId="0" applyFont="1">
      <alignment vertical="center"/>
    </xf>
    <xf numFmtId="0" fontId="0" fillId="0" borderId="14" xfId="0" applyBorder="1">
      <alignment vertical="center"/>
    </xf>
    <xf numFmtId="0" fontId="0" fillId="0" borderId="13" xfId="0" applyBorder="1">
      <alignment vertical="center"/>
    </xf>
    <xf numFmtId="0" fontId="10" fillId="0" borderId="15" xfId="0" applyFont="1" applyBorder="1">
      <alignment vertical="center"/>
    </xf>
    <xf numFmtId="0" fontId="8" fillId="0" borderId="0" xfId="0" applyFont="1" applyAlignment="1">
      <alignment horizontal="center" vertical="center"/>
    </xf>
    <xf numFmtId="0" fontId="13" fillId="0" borderId="0" xfId="0" applyFont="1">
      <alignment vertical="center"/>
    </xf>
    <xf numFmtId="0" fontId="12" fillId="0" borderId="0" xfId="0" applyFont="1">
      <alignment vertical="center"/>
    </xf>
    <xf numFmtId="38" fontId="13" fillId="0" borderId="0" xfId="0" applyNumberFormat="1" applyFont="1" applyAlignment="1">
      <alignment horizontal="center" vertical="center"/>
    </xf>
    <xf numFmtId="0" fontId="8" fillId="0" borderId="1" xfId="0" applyFont="1" applyBorder="1" applyAlignment="1">
      <alignment horizontal="right" vertical="center"/>
    </xf>
    <xf numFmtId="0" fontId="5" fillId="0" borderId="3" xfId="0" applyFont="1" applyBorder="1" applyAlignment="1">
      <alignment horizontal="right" vertical="center"/>
    </xf>
    <xf numFmtId="0" fontId="8" fillId="0" borderId="2" xfId="0" applyFont="1" applyBorder="1" applyAlignment="1">
      <alignment horizontal="center" vertical="center"/>
    </xf>
    <xf numFmtId="0" fontId="8" fillId="0" borderId="10" xfId="0" applyFont="1" applyBorder="1">
      <alignment vertical="center"/>
    </xf>
    <xf numFmtId="0" fontId="8" fillId="0" borderId="12" xfId="0" applyFont="1" applyBorder="1">
      <alignment vertical="center"/>
    </xf>
    <xf numFmtId="38" fontId="12" fillId="4" borderId="23" xfId="1" applyFont="1" applyFill="1" applyBorder="1" applyAlignment="1">
      <alignment horizontal="center" vertical="center"/>
    </xf>
    <xf numFmtId="0" fontId="15" fillId="0" borderId="0" xfId="0" applyFont="1">
      <alignment vertical="center"/>
    </xf>
    <xf numFmtId="0" fontId="16" fillId="0" borderId="0" xfId="0" applyFont="1">
      <alignment vertical="center"/>
    </xf>
    <xf numFmtId="0" fontId="18" fillId="0" borderId="13" xfId="0" applyFont="1" applyBorder="1">
      <alignment vertical="center"/>
    </xf>
    <xf numFmtId="0" fontId="0" fillId="0" borderId="21" xfId="0" applyBorder="1">
      <alignment vertical="center"/>
    </xf>
    <xf numFmtId="0" fontId="0" fillId="0" borderId="24" xfId="0" applyBorder="1">
      <alignment vertical="center"/>
    </xf>
    <xf numFmtId="0" fontId="18" fillId="0" borderId="15" xfId="0" applyFont="1" applyBorder="1">
      <alignment vertical="center"/>
    </xf>
    <xf numFmtId="0" fontId="19" fillId="0" borderId="15" xfId="0" applyFont="1" applyBorder="1">
      <alignment vertical="center"/>
    </xf>
    <xf numFmtId="0" fontId="4" fillId="0" borderId="13" xfId="0" applyFont="1" applyBorder="1">
      <alignment vertical="center"/>
    </xf>
    <xf numFmtId="38" fontId="12" fillId="4" borderId="26" xfId="1" applyFont="1" applyFill="1" applyBorder="1" applyAlignment="1">
      <alignment horizontal="center" vertical="center"/>
    </xf>
    <xf numFmtId="49" fontId="18" fillId="0" borderId="1" xfId="0" applyNumberFormat="1" applyFont="1" applyBorder="1">
      <alignment vertical="center"/>
    </xf>
    <xf numFmtId="0" fontId="15" fillId="0" borderId="0" xfId="0" applyFont="1" applyAlignment="1">
      <alignment horizontal="left" vertical="center"/>
    </xf>
    <xf numFmtId="0" fontId="0" fillId="0" borderId="0" xfId="0" applyAlignment="1">
      <alignment horizontal="left" vertical="center"/>
    </xf>
    <xf numFmtId="0" fontId="8" fillId="0" borderId="2" xfId="0" applyFont="1" applyBorder="1">
      <alignment vertical="center"/>
    </xf>
    <xf numFmtId="0" fontId="14" fillId="0" borderId="0" xfId="0" applyFont="1">
      <alignment vertical="center"/>
    </xf>
    <xf numFmtId="0" fontId="7" fillId="0" borderId="14" xfId="0" applyFont="1" applyBorder="1">
      <alignment vertical="center"/>
    </xf>
    <xf numFmtId="0" fontId="11" fillId="0" borderId="13" xfId="0" applyFont="1" applyBorder="1" applyAlignment="1"/>
    <xf numFmtId="0" fontId="11" fillId="0" borderId="13" xfId="0" applyFont="1" applyBorder="1">
      <alignment vertical="center"/>
    </xf>
    <xf numFmtId="0" fontId="7" fillId="0" borderId="21" xfId="0" applyFont="1" applyBorder="1">
      <alignment vertical="center"/>
    </xf>
    <xf numFmtId="0" fontId="8" fillId="0" borderId="0" xfId="0" applyFont="1" applyAlignment="1">
      <alignment horizontal="left" vertical="center"/>
    </xf>
    <xf numFmtId="0" fontId="8" fillId="0" borderId="2" xfId="0" applyFont="1" applyBorder="1" applyAlignment="1">
      <alignment horizontal="center" vertical="center" wrapText="1"/>
    </xf>
    <xf numFmtId="0" fontId="22" fillId="0" borderId="3" xfId="0" applyFont="1" applyBorder="1">
      <alignment vertical="center"/>
    </xf>
    <xf numFmtId="0" fontId="22" fillId="0" borderId="10" xfId="0" applyFont="1" applyBorder="1" applyAlignment="1">
      <alignment horizontal="center" vertical="center"/>
    </xf>
    <xf numFmtId="0" fontId="22" fillId="0" borderId="1" xfId="0" applyFont="1" applyBorder="1">
      <alignment vertical="center"/>
    </xf>
    <xf numFmtId="0" fontId="24" fillId="0" borderId="12" xfId="0" applyFont="1" applyBorder="1" applyAlignment="1">
      <alignment horizontal="center" vertical="center"/>
    </xf>
    <xf numFmtId="0" fontId="22" fillId="0" borderId="12" xfId="0" applyFont="1" applyBorder="1" applyAlignment="1">
      <alignment horizontal="center" vertical="center"/>
    </xf>
    <xf numFmtId="0" fontId="22" fillId="2" borderId="2" xfId="0" applyFont="1" applyFill="1" applyBorder="1" applyAlignment="1">
      <alignment horizontal="center" vertical="center"/>
    </xf>
    <xf numFmtId="0" fontId="24" fillId="3" borderId="2" xfId="0" applyFont="1" applyFill="1" applyBorder="1" applyAlignment="1">
      <alignment horizontal="center" vertical="center"/>
    </xf>
    <xf numFmtId="0" fontId="8" fillId="3" borderId="2" xfId="0" applyFont="1" applyFill="1" applyBorder="1" applyAlignment="1">
      <alignment horizontal="center" vertical="center"/>
    </xf>
    <xf numFmtId="0" fontId="8" fillId="0" borderId="10" xfId="0" applyFont="1" applyBorder="1" applyAlignment="1">
      <alignment horizontal="center" vertical="center"/>
    </xf>
    <xf numFmtId="0" fontId="5" fillId="0" borderId="1" xfId="0" applyFont="1" applyBorder="1" applyAlignment="1">
      <alignment horizontal="center" vertical="center"/>
    </xf>
    <xf numFmtId="38" fontId="16" fillId="0" borderId="3" xfId="1" applyFont="1" applyFill="1" applyBorder="1">
      <alignment vertical="center"/>
    </xf>
    <xf numFmtId="38" fontId="16" fillId="0" borderId="1" xfId="1" applyFont="1" applyFill="1" applyBorder="1">
      <alignment vertical="center"/>
    </xf>
    <xf numFmtId="38" fontId="15" fillId="0" borderId="36" xfId="1" applyFont="1" applyFill="1" applyBorder="1" applyAlignment="1" applyProtection="1">
      <alignment vertical="center" wrapText="1"/>
      <protection locked="0"/>
    </xf>
    <xf numFmtId="38" fontId="15" fillId="0" borderId="1" xfId="1" applyFont="1" applyFill="1" applyBorder="1">
      <alignment vertical="center"/>
    </xf>
    <xf numFmtId="38" fontId="16" fillId="0" borderId="1" xfId="0" applyNumberFormat="1" applyFont="1" applyBorder="1">
      <alignment vertical="center"/>
    </xf>
    <xf numFmtId="0" fontId="8" fillId="0" borderId="1" xfId="0" applyFont="1" applyBorder="1" applyAlignment="1">
      <alignment horizontal="center" vertical="center"/>
    </xf>
    <xf numFmtId="0" fontId="24" fillId="3" borderId="2" xfId="0" applyFont="1" applyFill="1" applyBorder="1" applyAlignment="1">
      <alignment horizontal="center" vertical="center" wrapText="1"/>
    </xf>
    <xf numFmtId="38" fontId="15" fillId="5" borderId="3" xfId="1" applyFont="1" applyFill="1" applyBorder="1">
      <alignment vertical="center"/>
    </xf>
    <xf numFmtId="38" fontId="15" fillId="5" borderId="1" xfId="1" applyFont="1" applyFill="1" applyBorder="1" applyAlignment="1">
      <alignment vertical="center" shrinkToFit="1"/>
    </xf>
    <xf numFmtId="38" fontId="15" fillId="5" borderId="36" xfId="1" applyFont="1" applyFill="1" applyBorder="1" applyAlignment="1" applyProtection="1">
      <alignment vertical="center" shrinkToFit="1"/>
      <protection locked="0"/>
    </xf>
    <xf numFmtId="38" fontId="15" fillId="4" borderId="1" xfId="1" applyFont="1" applyFill="1" applyBorder="1" applyAlignment="1">
      <alignment vertical="center" shrinkToFit="1"/>
    </xf>
    <xf numFmtId="38" fontId="15" fillId="2" borderId="14" xfId="0" applyNumberFormat="1" applyFont="1" applyFill="1" applyBorder="1" applyAlignment="1">
      <alignment vertical="center" shrinkToFit="1"/>
    </xf>
    <xf numFmtId="38" fontId="15" fillId="3" borderId="14" xfId="0" applyNumberFormat="1" applyFont="1" applyFill="1" applyBorder="1" applyAlignment="1">
      <alignment vertical="center" shrinkToFit="1"/>
    </xf>
    <xf numFmtId="38" fontId="15" fillId="5" borderId="14" xfId="0" applyNumberFormat="1" applyFont="1" applyFill="1" applyBorder="1" applyAlignment="1">
      <alignment vertical="center" shrinkToFit="1"/>
    </xf>
    <xf numFmtId="0" fontId="8" fillId="5" borderId="30" xfId="0" applyFont="1" applyFill="1" applyBorder="1">
      <alignment vertical="center"/>
    </xf>
    <xf numFmtId="0" fontId="8" fillId="5" borderId="25" xfId="0" applyFont="1" applyFill="1" applyBorder="1">
      <alignment vertical="center"/>
    </xf>
    <xf numFmtId="0" fontId="8" fillId="5" borderId="31" xfId="0" applyFont="1" applyFill="1" applyBorder="1">
      <alignment vertical="center"/>
    </xf>
    <xf numFmtId="0" fontId="8" fillId="5" borderId="32" xfId="0" applyFont="1" applyFill="1" applyBorder="1">
      <alignment vertical="center"/>
    </xf>
    <xf numFmtId="0" fontId="8" fillId="5" borderId="37" xfId="0" applyFont="1" applyFill="1" applyBorder="1">
      <alignment vertical="center"/>
    </xf>
    <xf numFmtId="0" fontId="8" fillId="5" borderId="35" xfId="0" applyFont="1" applyFill="1" applyBorder="1">
      <alignment vertical="center"/>
    </xf>
    <xf numFmtId="178" fontId="12" fillId="0" borderId="23" xfId="0" applyNumberFormat="1" applyFont="1" applyBorder="1" applyAlignment="1">
      <alignment horizontal="center" vertical="center"/>
    </xf>
    <xf numFmtId="179" fontId="13" fillId="0" borderId="22" xfId="0" applyNumberFormat="1" applyFont="1" applyBorder="1" applyAlignment="1">
      <alignment horizontal="center" vertical="center"/>
    </xf>
    <xf numFmtId="179" fontId="12" fillId="0" borderId="23" xfId="0" applyNumberFormat="1" applyFont="1" applyBorder="1" applyAlignment="1">
      <alignment horizontal="center" vertical="center"/>
    </xf>
    <xf numFmtId="41" fontId="12" fillId="0" borderId="23" xfId="1" applyNumberFormat="1" applyFont="1" applyBorder="1" applyAlignment="1">
      <alignment horizontal="center" vertical="center"/>
    </xf>
    <xf numFmtId="176" fontId="13" fillId="0" borderId="1" xfId="0" applyNumberFormat="1" applyFont="1" applyBorder="1" applyAlignment="1">
      <alignment horizontal="center" vertical="center"/>
    </xf>
    <xf numFmtId="177" fontId="8" fillId="0" borderId="12" xfId="0" applyNumberFormat="1" applyFont="1" applyBorder="1" applyAlignment="1">
      <alignment horizontal="center" vertical="center"/>
    </xf>
    <xf numFmtId="176" fontId="15" fillId="0" borderId="1" xfId="0" applyNumberFormat="1" applyFont="1" applyBorder="1" applyAlignment="1" applyProtection="1">
      <alignment horizontal="center" vertical="center"/>
      <protection locked="0"/>
    </xf>
    <xf numFmtId="49" fontId="15" fillId="0" borderId="1" xfId="0" applyNumberFormat="1" applyFont="1" applyBorder="1" applyAlignment="1" applyProtection="1">
      <alignment horizontal="center" vertical="center"/>
      <protection locked="0"/>
    </xf>
    <xf numFmtId="38" fontId="15" fillId="0" borderId="1" xfId="1" applyFont="1" applyFill="1" applyBorder="1" applyAlignment="1" applyProtection="1">
      <alignment horizontal="center" vertical="center" shrinkToFit="1"/>
      <protection locked="0"/>
    </xf>
    <xf numFmtId="0" fontId="15" fillId="0" borderId="3" xfId="0" applyFont="1" applyBorder="1" applyAlignment="1" applyProtection="1">
      <alignment horizontal="right" vertical="center"/>
      <protection locked="0"/>
    </xf>
    <xf numFmtId="0" fontId="26" fillId="0" borderId="0" xfId="0" applyFont="1">
      <alignment vertical="center"/>
    </xf>
    <xf numFmtId="38" fontId="16" fillId="0" borderId="3" xfId="1" applyFont="1" applyFill="1" applyBorder="1" applyProtection="1">
      <alignment vertical="center"/>
      <protection locked="0"/>
    </xf>
    <xf numFmtId="0" fontId="28" fillId="0" borderId="0" xfId="2" applyFont="1" applyAlignment="1">
      <alignment vertical="top" wrapText="1"/>
    </xf>
    <xf numFmtId="0" fontId="8" fillId="0" borderId="0" xfId="0" applyFont="1" applyAlignment="1">
      <alignment vertical="top" wrapText="1"/>
    </xf>
    <xf numFmtId="0" fontId="8" fillId="0" borderId="0" xfId="0" applyFont="1" applyAlignment="1" applyProtection="1">
      <alignment vertical="center" shrinkToFit="1"/>
      <protection locked="0"/>
    </xf>
    <xf numFmtId="0" fontId="16" fillId="0" borderId="0" xfId="0" applyFont="1" applyProtection="1">
      <alignment vertical="center"/>
      <protection locked="0"/>
    </xf>
    <xf numFmtId="0" fontId="15" fillId="0" borderId="0" xfId="0" applyFont="1" applyAlignment="1" applyProtection="1">
      <alignment vertical="center" shrinkToFit="1"/>
      <protection locked="0"/>
    </xf>
    <xf numFmtId="38" fontId="8" fillId="0" borderId="0" xfId="0" applyNumberFormat="1" applyFont="1">
      <alignment vertical="center"/>
    </xf>
    <xf numFmtId="0" fontId="8" fillId="0" borderId="0" xfId="0" applyFont="1" applyAlignment="1">
      <alignment vertical="center" shrinkToFit="1"/>
    </xf>
    <xf numFmtId="38" fontId="16" fillId="0" borderId="1" xfId="1" applyFont="1" applyFill="1" applyBorder="1" applyProtection="1">
      <alignment vertical="center"/>
      <protection locked="0"/>
    </xf>
    <xf numFmtId="0" fontId="8" fillId="0" borderId="0" xfId="0" applyFont="1" applyProtection="1">
      <alignment vertical="center"/>
      <protection locked="0"/>
    </xf>
    <xf numFmtId="0" fontId="9" fillId="0" borderId="0" xfId="0" applyFont="1" applyProtection="1">
      <alignment vertical="center"/>
      <protection locked="0"/>
    </xf>
    <xf numFmtId="0" fontId="30" fillId="0" borderId="0" xfId="0" applyFont="1">
      <alignmen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49" fontId="15" fillId="0" borderId="3" xfId="0" applyNumberFormat="1" applyFont="1" applyBorder="1" applyAlignment="1" applyProtection="1">
      <alignment horizontal="left" vertical="center" indent="1" shrinkToFit="1"/>
      <protection locked="0"/>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8" fillId="0" borderId="2" xfId="0" applyFont="1" applyBorder="1" applyAlignment="1">
      <alignment horizontal="center" vertical="center" wrapText="1"/>
    </xf>
    <xf numFmtId="0" fontId="8" fillId="0" borderId="41" xfId="0" applyFont="1" applyBorder="1" applyAlignment="1">
      <alignment horizontal="center" vertical="center" shrinkToFit="1"/>
    </xf>
    <xf numFmtId="0" fontId="5" fillId="0" borderId="30" xfId="0" applyFont="1" applyBorder="1" applyAlignment="1">
      <alignment horizontal="center" vertical="center"/>
    </xf>
    <xf numFmtId="0" fontId="5" fillId="0" borderId="25"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7" xfId="0" applyFont="1" applyBorder="1" applyAlignment="1">
      <alignment horizontal="center" vertical="center"/>
    </xf>
    <xf numFmtId="0" fontId="5" fillId="0" borderId="35" xfId="0" applyFont="1" applyBorder="1" applyAlignment="1">
      <alignment horizontal="center"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15" fillId="0" borderId="1" xfId="0" applyFont="1" applyBorder="1" applyAlignment="1" applyProtection="1">
      <alignment horizontal="left" vertical="center" indent="1" shrinkToFit="1"/>
      <protection locked="0"/>
    </xf>
    <xf numFmtId="0" fontId="8"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21" fillId="0" borderId="10" xfId="0" applyFont="1" applyBorder="1" applyAlignment="1">
      <alignment horizontal="left" vertical="center" wrapText="1"/>
    </xf>
    <xf numFmtId="0" fontId="21" fillId="0" borderId="12" xfId="0" applyFont="1" applyBorder="1" applyAlignment="1">
      <alignment horizontal="left" vertical="center" wrapText="1"/>
    </xf>
    <xf numFmtId="0" fontId="5" fillId="0" borderId="30" xfId="0" applyFont="1" applyBorder="1" applyAlignment="1">
      <alignment horizontal="left" vertical="center" wrapText="1"/>
    </xf>
    <xf numFmtId="0" fontId="5" fillId="0" borderId="25"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7" xfId="0" applyFont="1" applyBorder="1" applyAlignment="1">
      <alignment horizontal="left" vertical="center" wrapText="1"/>
    </xf>
    <xf numFmtId="0" fontId="5" fillId="0" borderId="35" xfId="0" applyFont="1" applyBorder="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vertical="center"/>
    </xf>
    <xf numFmtId="0" fontId="5" fillId="0" borderId="0" xfId="0" applyFont="1" applyAlignment="1">
      <alignment vertical="center" wrapText="1"/>
    </xf>
    <xf numFmtId="38" fontId="16" fillId="0" borderId="10" xfId="0" applyNumberFormat="1" applyFont="1" applyBorder="1" applyAlignment="1">
      <alignment horizontal="center" vertical="center"/>
    </xf>
    <xf numFmtId="38" fontId="16" fillId="0" borderId="11" xfId="0" applyNumberFormat="1" applyFont="1" applyBorder="1" applyAlignment="1">
      <alignment horizontal="center" vertical="center"/>
    </xf>
    <xf numFmtId="38" fontId="16" fillId="0" borderId="12" xfId="0" applyNumberFormat="1" applyFont="1" applyBorder="1" applyAlignment="1">
      <alignment horizontal="center" vertical="center"/>
    </xf>
    <xf numFmtId="0" fontId="15" fillId="0" borderId="3" xfId="0" applyFont="1" applyBorder="1" applyAlignment="1" applyProtection="1">
      <alignment horizontal="center" vertical="center" wrapText="1"/>
      <protection locked="0"/>
    </xf>
    <xf numFmtId="0" fontId="17" fillId="0" borderId="3" xfId="0" applyFont="1" applyBorder="1" applyAlignment="1" applyProtection="1">
      <alignment horizontal="left" vertical="center" wrapText="1"/>
      <protection locked="0"/>
    </xf>
    <xf numFmtId="0" fontId="15" fillId="0" borderId="25" xfId="0" applyFont="1" applyBorder="1" applyAlignment="1">
      <alignment horizontal="left" vertical="center"/>
    </xf>
    <xf numFmtId="0" fontId="0" fillId="0" borderId="25" xfId="0" applyBorder="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wrapText="1"/>
    </xf>
    <xf numFmtId="38" fontId="31" fillId="0" borderId="30" xfId="1" applyFont="1" applyFill="1" applyBorder="1" applyAlignment="1">
      <alignment horizontal="left" vertical="top"/>
    </xf>
    <xf numFmtId="38" fontId="31" fillId="0" borderId="31" xfId="1" applyFont="1" applyFill="1" applyBorder="1" applyAlignment="1">
      <alignment horizontal="left" vertical="top"/>
    </xf>
    <xf numFmtId="38" fontId="31" fillId="0" borderId="32" xfId="1" applyFont="1" applyFill="1" applyBorder="1" applyAlignment="1">
      <alignment horizontal="left" vertical="top"/>
    </xf>
    <xf numFmtId="38" fontId="31" fillId="0" borderId="35" xfId="1" applyFont="1" applyFill="1" applyBorder="1" applyAlignment="1">
      <alignment horizontal="left" vertical="top"/>
    </xf>
    <xf numFmtId="0" fontId="0" fillId="0" borderId="1" xfId="0" applyBorder="1" applyAlignment="1">
      <alignment horizontal="center" vertical="center"/>
    </xf>
    <xf numFmtId="0" fontId="3" fillId="0" borderId="1" xfId="0" applyFont="1" applyBorder="1" applyAlignment="1">
      <alignment horizontal="center" vertical="center"/>
    </xf>
    <xf numFmtId="0" fontId="0" fillId="0" borderId="10" xfId="0" applyBorder="1" applyAlignment="1">
      <alignment horizontal="left" vertical="center" wrapText="1"/>
    </xf>
    <xf numFmtId="0" fontId="8" fillId="0" borderId="1" xfId="0" applyFont="1" applyBorder="1" applyAlignment="1">
      <alignment horizontal="left" vertical="center" wrapText="1"/>
    </xf>
    <xf numFmtId="0" fontId="16" fillId="0" borderId="30"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16" fillId="0" borderId="37" xfId="0" applyFont="1" applyBorder="1" applyAlignment="1">
      <alignment horizontal="center" vertical="center"/>
    </xf>
    <xf numFmtId="0" fontId="16" fillId="0" borderId="35" xfId="0" applyFont="1" applyBorder="1" applyAlignment="1">
      <alignment horizontal="center" vertical="center"/>
    </xf>
    <xf numFmtId="49" fontId="8" fillId="0" borderId="14" xfId="0" applyNumberFormat="1" applyFont="1" applyBorder="1" applyAlignment="1">
      <alignment horizontal="center" vertical="center" textRotation="255"/>
    </xf>
    <xf numFmtId="49" fontId="8" fillId="0" borderId="3" xfId="0" applyNumberFormat="1" applyFont="1" applyBorder="1" applyAlignment="1">
      <alignment horizontal="center" vertical="center" textRotation="255"/>
    </xf>
    <xf numFmtId="0" fontId="0" fillId="0" borderId="1" xfId="0" applyBorder="1" applyAlignment="1">
      <alignment horizontal="center" vertical="center" wrapText="1"/>
    </xf>
    <xf numFmtId="49" fontId="0" fillId="0" borderId="1" xfId="0" applyNumberFormat="1" applyBorder="1" applyAlignment="1">
      <alignment horizontal="left" vertical="center" indent="1"/>
    </xf>
    <xf numFmtId="0" fontId="8" fillId="0" borderId="0" xfId="0" applyFont="1" applyAlignment="1">
      <alignment horizontal="left" vertical="center" wrapText="1" indent="1"/>
    </xf>
    <xf numFmtId="0" fontId="8" fillId="0" borderId="0" xfId="0" applyFont="1" applyAlignment="1">
      <alignment horizontal="center" vertical="center"/>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5" fillId="0" borderId="10" xfId="0" applyFont="1" applyBorder="1" applyAlignment="1" applyProtection="1">
      <alignment horizontal="left" vertical="center" shrinkToFit="1"/>
      <protection locked="0"/>
    </xf>
    <xf numFmtId="0" fontId="15" fillId="0" borderId="11" xfId="0" applyFont="1" applyBorder="1" applyAlignment="1" applyProtection="1">
      <alignment horizontal="left" vertical="center" shrinkToFit="1"/>
      <protection locked="0"/>
    </xf>
    <xf numFmtId="0" fontId="15" fillId="0" borderId="12" xfId="0" applyFont="1" applyBorder="1" applyAlignment="1" applyProtection="1">
      <alignment horizontal="left" vertical="center" shrinkToFit="1"/>
      <protection locked="0"/>
    </xf>
    <xf numFmtId="0" fontId="8" fillId="0" borderId="0" xfId="0" applyFont="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8" fillId="0" borderId="49" xfId="0" applyFont="1" applyBorder="1" applyAlignment="1" applyProtection="1">
      <alignment vertical="center" shrinkToFit="1"/>
      <protection locked="0"/>
    </xf>
    <xf numFmtId="0" fontId="8" fillId="0" borderId="10" xfId="0" applyFont="1" applyBorder="1" applyAlignment="1" applyProtection="1">
      <alignment horizontal="left" vertical="center" shrinkToFit="1"/>
      <protection locked="0"/>
    </xf>
    <xf numFmtId="0" fontId="8" fillId="0" borderId="11" xfId="0" applyFont="1" applyBorder="1" applyAlignment="1" applyProtection="1">
      <alignment horizontal="left" vertical="center" shrinkToFit="1"/>
      <protection locked="0"/>
    </xf>
    <xf numFmtId="0" fontId="8" fillId="0" borderId="12" xfId="0" applyFont="1" applyBorder="1" applyAlignment="1" applyProtection="1">
      <alignment horizontal="left" vertical="center" shrinkToFit="1"/>
      <protection locked="0"/>
    </xf>
    <xf numFmtId="0" fontId="16" fillId="0" borderId="25" xfId="0" applyFont="1" applyBorder="1" applyAlignment="1" applyProtection="1">
      <alignment horizontal="center" vertical="center"/>
      <protection locked="0"/>
    </xf>
    <xf numFmtId="0" fontId="5" fillId="0" borderId="3" xfId="0" applyFont="1" applyBorder="1" applyAlignment="1">
      <alignment horizontal="center" vertical="center"/>
    </xf>
    <xf numFmtId="0" fontId="8" fillId="0" borderId="0" xfId="0" applyFont="1">
      <alignment vertical="center"/>
    </xf>
    <xf numFmtId="0" fontId="0" fillId="0" borderId="1" xfId="0" applyBorder="1" applyAlignment="1">
      <alignment horizontal="left" vertical="center"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38" fontId="16" fillId="0" borderId="45" xfId="1" applyFont="1" applyFill="1" applyBorder="1" applyAlignment="1">
      <alignment horizontal="center" vertical="center"/>
    </xf>
    <xf numFmtId="38" fontId="16" fillId="0" borderId="46" xfId="1" applyFont="1" applyFill="1" applyBorder="1" applyAlignment="1">
      <alignment horizontal="center" vertical="center"/>
    </xf>
    <xf numFmtId="38" fontId="16" fillId="0" borderId="47" xfId="1" applyFont="1" applyFill="1" applyBorder="1" applyAlignment="1">
      <alignment horizontal="center" vertical="center"/>
    </xf>
    <xf numFmtId="38" fontId="16" fillId="0" borderId="48" xfId="1" applyFont="1" applyFill="1" applyBorder="1" applyAlignment="1">
      <alignment horizontal="center" vertical="center"/>
    </xf>
    <xf numFmtId="0" fontId="8" fillId="0" borderId="10"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16" fillId="0" borderId="10" xfId="0" applyFont="1" applyBorder="1" applyProtection="1">
      <alignment vertical="center"/>
      <protection locked="0"/>
    </xf>
    <xf numFmtId="0" fontId="16" fillId="0" borderId="11" xfId="0" applyFont="1" applyBorder="1" applyProtection="1">
      <alignment vertical="center"/>
      <protection locked="0"/>
    </xf>
    <xf numFmtId="0" fontId="16" fillId="0" borderId="12" xfId="0" applyFont="1" applyBorder="1" applyProtection="1">
      <alignment vertical="center"/>
      <protection locked="0"/>
    </xf>
    <xf numFmtId="0" fontId="15" fillId="0" borderId="1" xfId="0" applyFont="1" applyBorder="1" applyAlignment="1" applyProtection="1">
      <alignment horizontal="center" vertical="center" shrinkToFit="1"/>
      <protection locked="0"/>
    </xf>
    <xf numFmtId="0" fontId="15" fillId="0" borderId="3" xfId="0" applyFont="1" applyBorder="1" applyAlignment="1" applyProtection="1">
      <alignment horizontal="center" vertical="center" shrinkToFit="1"/>
      <protection locked="0"/>
    </xf>
    <xf numFmtId="49" fontId="15" fillId="0" borderId="1" xfId="0" applyNumberFormat="1" applyFont="1" applyBorder="1" applyAlignment="1" applyProtection="1">
      <alignment horizontal="center" vertical="center" shrinkToFit="1"/>
      <protection locked="0"/>
    </xf>
    <xf numFmtId="0" fontId="25" fillId="0" borderId="0" xfId="0" applyFont="1" applyAlignment="1">
      <alignment horizontal="left" vertical="center"/>
    </xf>
    <xf numFmtId="0" fontId="22" fillId="0" borderId="0" xfId="0" applyFont="1" applyAlignment="1">
      <alignment horizontal="left" vertical="center"/>
    </xf>
    <xf numFmtId="0" fontId="13" fillId="0" borderId="1" xfId="0" applyFont="1" applyBorder="1" applyAlignment="1">
      <alignment horizontal="center" vertical="center"/>
    </xf>
    <xf numFmtId="0" fontId="12" fillId="0" borderId="1" xfId="0" applyFont="1" applyBorder="1" applyAlignment="1">
      <alignment horizontal="center" vertical="center"/>
    </xf>
    <xf numFmtId="0" fontId="13" fillId="0" borderId="0" xfId="0" applyFont="1" applyAlignment="1">
      <alignment horizontal="right" vertical="center"/>
    </xf>
    <xf numFmtId="0" fontId="12" fillId="0" borderId="0" xfId="0" applyFont="1" applyAlignment="1">
      <alignment horizontal="right" vertical="center"/>
    </xf>
    <xf numFmtId="0" fontId="8" fillId="0" borderId="49" xfId="0" applyFont="1" applyBorder="1" applyAlignment="1">
      <alignment horizontal="right" vertical="center"/>
    </xf>
    <xf numFmtId="0" fontId="12" fillId="0" borderId="50" xfId="0" applyFont="1" applyBorder="1" applyAlignment="1">
      <alignment horizontal="right" vertical="center"/>
    </xf>
    <xf numFmtId="0" fontId="8" fillId="0" borderId="50" xfId="0" applyFont="1" applyBorder="1" applyAlignment="1">
      <alignment horizontal="right" vertical="center"/>
    </xf>
    <xf numFmtId="0" fontId="0" fillId="0" borderId="0" xfId="0" applyAlignment="1">
      <alignment horizontal="left" vertical="center"/>
    </xf>
    <xf numFmtId="0" fontId="12" fillId="0" borderId="3" xfId="0" applyFont="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3" borderId="2" xfId="0" applyFont="1" applyFill="1" applyBorder="1" applyAlignment="1">
      <alignment horizontal="center" vertical="center"/>
    </xf>
    <xf numFmtId="0" fontId="23" fillId="0" borderId="21" xfId="0" applyFont="1" applyBorder="1" applyAlignment="1">
      <alignment horizontal="center" vertical="center"/>
    </xf>
    <xf numFmtId="0" fontId="23" fillId="0" borderId="3" xfId="0" applyFont="1" applyBorder="1" applyAlignment="1">
      <alignment horizontal="center"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22" fillId="0" borderId="10" xfId="0" applyFont="1" applyBorder="1" applyAlignment="1">
      <alignment horizontal="left" vertical="center"/>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22" fillId="0" borderId="30" xfId="0" applyFont="1" applyBorder="1" applyAlignment="1">
      <alignment horizontal="left" vertical="center" wrapText="1"/>
    </xf>
    <xf numFmtId="0" fontId="22" fillId="0" borderId="25" xfId="0" applyFont="1" applyBorder="1" applyAlignment="1">
      <alignment horizontal="left" vertical="center" wrapText="1"/>
    </xf>
    <xf numFmtId="0" fontId="22" fillId="0" borderId="31" xfId="0" applyFont="1" applyBorder="1" applyAlignment="1">
      <alignment horizontal="left" vertical="center" wrapText="1"/>
    </xf>
    <xf numFmtId="0" fontId="22" fillId="0" borderId="32" xfId="0" applyFont="1" applyBorder="1" applyAlignment="1">
      <alignment horizontal="left" vertical="center" wrapText="1"/>
    </xf>
    <xf numFmtId="0" fontId="22" fillId="0" borderId="37" xfId="0" applyFont="1" applyBorder="1" applyAlignment="1">
      <alignment horizontal="left" vertical="center" wrapText="1"/>
    </xf>
    <xf numFmtId="0" fontId="22" fillId="0" borderId="35" xfId="0" applyFont="1" applyBorder="1" applyAlignment="1">
      <alignment horizontal="left"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30"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5" xfId="0" applyFont="1" applyBorder="1" applyAlignment="1">
      <alignment horizontal="center" vertical="center" wrapText="1"/>
    </xf>
    <xf numFmtId="0" fontId="24" fillId="0" borderId="2" xfId="0" applyFont="1" applyBorder="1" applyAlignment="1">
      <alignment horizontal="center" vertical="center" wrapText="1"/>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2" fillId="0" borderId="32" xfId="0" applyFont="1" applyBorder="1" applyAlignment="1">
      <alignment horizontal="center" vertical="center"/>
    </xf>
    <xf numFmtId="0" fontId="22" fillId="0" borderId="35" xfId="0" applyFont="1" applyBorder="1" applyAlignment="1">
      <alignment horizontal="center" vertical="center"/>
    </xf>
    <xf numFmtId="38" fontId="16" fillId="4" borderId="10" xfId="0" applyNumberFormat="1" applyFont="1" applyFill="1" applyBorder="1" applyAlignment="1">
      <alignment horizontal="center" vertical="center"/>
    </xf>
    <xf numFmtId="38" fontId="16" fillId="4" borderId="11" xfId="0" applyNumberFormat="1" applyFont="1" applyFill="1" applyBorder="1" applyAlignment="1">
      <alignment horizontal="center" vertical="center"/>
    </xf>
    <xf numFmtId="38" fontId="16" fillId="4" borderId="12" xfId="0" applyNumberFormat="1" applyFont="1" applyFill="1" applyBorder="1" applyAlignment="1">
      <alignment horizontal="center" vertical="center"/>
    </xf>
    <xf numFmtId="0" fontId="7" fillId="0" borderId="3" xfId="0" applyFont="1" applyBorder="1" applyAlignment="1">
      <alignment horizontal="left" vertical="center" wrapText="1"/>
    </xf>
    <xf numFmtId="0" fontId="3" fillId="0" borderId="30"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7" xfId="0" applyFont="1" applyBorder="1" applyAlignment="1">
      <alignment horizontal="center" vertical="center"/>
    </xf>
    <xf numFmtId="0" fontId="3" fillId="0" borderId="35" xfId="0" applyFont="1" applyBorder="1" applyAlignment="1">
      <alignment horizontal="center"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5" fillId="0" borderId="0" xfId="0" applyFont="1" applyAlignment="1">
      <alignment horizontal="left" vertical="center" wrapText="1"/>
    </xf>
    <xf numFmtId="0" fontId="22" fillId="0" borderId="40" xfId="0" applyFont="1" applyBorder="1" applyAlignment="1">
      <alignment horizontal="center" vertical="center"/>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40" xfId="0" applyFont="1" applyBorder="1" applyAlignment="1">
      <alignment horizontal="left" vertical="center" wrapText="1"/>
    </xf>
    <xf numFmtId="0" fontId="22" fillId="0" borderId="40" xfId="0" applyFont="1" applyBorder="1" applyAlignment="1">
      <alignment horizontal="left" vertical="center"/>
    </xf>
    <xf numFmtId="0" fontId="8" fillId="0" borderId="38" xfId="0" applyFont="1" applyBorder="1" applyAlignment="1">
      <alignment horizontal="center" vertical="center" textRotation="255"/>
    </xf>
    <xf numFmtId="0" fontId="8" fillId="0" borderId="39" xfId="0" applyFont="1" applyBorder="1" applyAlignment="1">
      <alignment horizontal="center" vertical="center" textRotation="255"/>
    </xf>
    <xf numFmtId="0" fontId="22" fillId="0" borderId="12" xfId="0" applyFont="1" applyBorder="1" applyAlignment="1">
      <alignment horizontal="left" vertical="center" wrapText="1"/>
    </xf>
    <xf numFmtId="0" fontId="22" fillId="0" borderId="1"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9" fillId="0" borderId="3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1"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xf>
    <xf numFmtId="0" fontId="0" fillId="0" borderId="13" xfId="0"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4" fillId="0" borderId="30" xfId="0" applyFont="1" applyBorder="1" applyAlignment="1">
      <alignment horizontal="center" vertical="center" wrapText="1"/>
    </xf>
  </cellXfs>
  <cellStyles count="4">
    <cellStyle name="ハイパーリンク" xfId="3" builtinId="8" hidden="1"/>
    <cellStyle name="桁区切り" xfId="1" builtinId="6"/>
    <cellStyle name="標準" xfId="0" builtinId="0"/>
    <cellStyle name="標準 2" xfId="2" xr:uid="{2E5157FE-0254-4343-88DF-BFD0E5E203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38100</xdr:colOff>
      <xdr:row>50</xdr:row>
      <xdr:rowOff>72887</xdr:rowOff>
    </xdr:from>
    <xdr:to>
      <xdr:col>6</xdr:col>
      <xdr:colOff>304800</xdr:colOff>
      <xdr:row>50</xdr:row>
      <xdr:rowOff>76200</xdr:rowOff>
    </xdr:to>
    <xdr:cxnSp macro="">
      <xdr:nvCxnSpPr>
        <xdr:cNvPr id="2" name="直線矢印コネクタ 1">
          <a:extLst>
            <a:ext uri="{FF2B5EF4-FFF2-40B4-BE49-F238E27FC236}">
              <a16:creationId xmlns:a16="http://schemas.microsoft.com/office/drawing/2014/main" id="{EB3E95CA-8D0B-4186-98A2-4467C923FE64}"/>
            </a:ext>
          </a:extLst>
        </xdr:cNvPr>
        <xdr:cNvCxnSpPr/>
      </xdr:nvCxnSpPr>
      <xdr:spPr>
        <a:xfrm flipH="1">
          <a:off x="2900570" y="15750209"/>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38100</xdr:colOff>
      <xdr:row>50</xdr:row>
      <xdr:rowOff>72887</xdr:rowOff>
    </xdr:from>
    <xdr:to>
      <xdr:col>6</xdr:col>
      <xdr:colOff>304800</xdr:colOff>
      <xdr:row>50</xdr:row>
      <xdr:rowOff>76200</xdr:rowOff>
    </xdr:to>
    <xdr:cxnSp macro="">
      <xdr:nvCxnSpPr>
        <xdr:cNvPr id="2" name="直線矢印コネクタ 1">
          <a:extLst>
            <a:ext uri="{FF2B5EF4-FFF2-40B4-BE49-F238E27FC236}">
              <a16:creationId xmlns:a16="http://schemas.microsoft.com/office/drawing/2014/main" id="{8642CB30-8E53-45A3-965D-9FAED6737586}"/>
            </a:ext>
          </a:extLst>
        </xdr:cNvPr>
        <xdr:cNvCxnSpPr/>
      </xdr:nvCxnSpPr>
      <xdr:spPr>
        <a:xfrm flipH="1">
          <a:off x="2895600" y="15747227"/>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xdr:colOff>
      <xdr:row>49</xdr:row>
      <xdr:rowOff>72887</xdr:rowOff>
    </xdr:from>
    <xdr:to>
      <xdr:col>6</xdr:col>
      <xdr:colOff>304800</xdr:colOff>
      <xdr:row>49</xdr:row>
      <xdr:rowOff>76200</xdr:rowOff>
    </xdr:to>
    <xdr:cxnSp macro="">
      <xdr:nvCxnSpPr>
        <xdr:cNvPr id="2" name="直線矢印コネクタ 1">
          <a:extLst>
            <a:ext uri="{FF2B5EF4-FFF2-40B4-BE49-F238E27FC236}">
              <a16:creationId xmlns:a16="http://schemas.microsoft.com/office/drawing/2014/main" id="{623C87DE-DFA3-4DCE-A2F6-79B57A3D6707}"/>
            </a:ext>
          </a:extLst>
        </xdr:cNvPr>
        <xdr:cNvCxnSpPr/>
      </xdr:nvCxnSpPr>
      <xdr:spPr>
        <a:xfrm flipH="1">
          <a:off x="2895600" y="15747227"/>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51</xdr:row>
      <xdr:rowOff>27709</xdr:rowOff>
    </xdr:from>
    <xdr:to>
      <xdr:col>4</xdr:col>
      <xdr:colOff>180109</xdr:colOff>
      <xdr:row>52</xdr:row>
      <xdr:rowOff>228600</xdr:rowOff>
    </xdr:to>
    <xdr:sp macro="" textlink="">
      <xdr:nvSpPr>
        <xdr:cNvPr id="2" name="吹き出し: 角を丸めた四角形 1">
          <a:extLst>
            <a:ext uri="{FF2B5EF4-FFF2-40B4-BE49-F238E27FC236}">
              <a16:creationId xmlns:a16="http://schemas.microsoft.com/office/drawing/2014/main" id="{C6A5E6D8-1B56-4BCD-8B37-4CD24EBF8959}"/>
            </a:ext>
          </a:extLst>
        </xdr:cNvPr>
        <xdr:cNvSpPr/>
      </xdr:nvSpPr>
      <xdr:spPr>
        <a:xfrm>
          <a:off x="85725" y="13743709"/>
          <a:ext cx="2323234" cy="867641"/>
        </a:xfrm>
        <a:prstGeom prst="wedgeRoundRectCallout">
          <a:avLst>
            <a:gd name="adj1" fmla="val 46362"/>
            <a:gd name="adj2" fmla="val 74807"/>
            <a:gd name="adj3" fmla="val 16667"/>
          </a:avLst>
        </a:prstGeom>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0" rIns="36000" bIns="0" rtlCol="0" anchor="t"/>
        <a:lstStyle/>
        <a:p>
          <a:pPr algn="l"/>
          <a:r>
            <a:rPr kumimoji="1" lang="ja-JP" altLang="en-US" sz="1100" b="1">
              <a:solidFill>
                <a:srgbClr val="FF0000"/>
              </a:solidFill>
            </a:rPr>
            <a:t>ここから下に入力してください。右側は計算式が入ってます。面積の小数点第</a:t>
          </a:r>
          <a:r>
            <a:rPr kumimoji="1" lang="en-US" altLang="ja-JP" sz="1100" b="1">
              <a:solidFill>
                <a:srgbClr val="FF0000"/>
              </a:solidFill>
            </a:rPr>
            <a:t>2</a:t>
          </a:r>
          <a:r>
            <a:rPr kumimoji="1" lang="ja-JP" altLang="en-US" sz="1100" b="1">
              <a:solidFill>
                <a:srgbClr val="FF0000"/>
              </a:solidFill>
            </a:rPr>
            <a:t>位は切り捨てて入力。</a:t>
          </a:r>
        </a:p>
      </xdr:txBody>
    </xdr:sp>
    <xdr:clientData/>
  </xdr:twoCellAnchor>
  <xdr:twoCellAnchor>
    <xdr:from>
      <xdr:col>7</xdr:col>
      <xdr:colOff>645459</xdr:colOff>
      <xdr:row>44</xdr:row>
      <xdr:rowOff>224117</xdr:rowOff>
    </xdr:from>
    <xdr:to>
      <xdr:col>9</xdr:col>
      <xdr:colOff>180192</xdr:colOff>
      <xdr:row>49</xdr:row>
      <xdr:rowOff>251572</xdr:rowOff>
    </xdr:to>
    <xdr:sp macro="" textlink="">
      <xdr:nvSpPr>
        <xdr:cNvPr id="3" name="吹き出し: 角を丸めた四角形 2">
          <a:extLst>
            <a:ext uri="{FF2B5EF4-FFF2-40B4-BE49-F238E27FC236}">
              <a16:creationId xmlns:a16="http://schemas.microsoft.com/office/drawing/2014/main" id="{E5AC271D-D096-4F85-933B-A3F441D87CAF}"/>
            </a:ext>
          </a:extLst>
        </xdr:cNvPr>
        <xdr:cNvSpPr/>
      </xdr:nvSpPr>
      <xdr:spPr>
        <a:xfrm>
          <a:off x="4550709" y="12177992"/>
          <a:ext cx="1134933" cy="1199030"/>
        </a:xfrm>
        <a:prstGeom prst="wedgeRoundRectCallout">
          <a:avLst>
            <a:gd name="adj1" fmla="val -12132"/>
            <a:gd name="adj2" fmla="val 76846"/>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solidFill>
                <a:srgbClr val="FF0000"/>
              </a:solidFill>
            </a:rPr>
            <a:t>補正予算もなく、確実に支援金がない場合は、</a:t>
          </a:r>
          <a:r>
            <a:rPr kumimoji="1" lang="en-US" altLang="ja-JP" sz="900" b="1">
              <a:solidFill>
                <a:srgbClr val="FF0000"/>
              </a:solidFill>
            </a:rPr>
            <a:t>0</a:t>
          </a:r>
          <a:r>
            <a:rPr kumimoji="1" lang="ja-JP" altLang="en-US" sz="900" b="1">
              <a:solidFill>
                <a:srgbClr val="FF0000"/>
              </a:solidFill>
            </a:rPr>
            <a:t>と入力してください。</a:t>
          </a:r>
          <a:endParaRPr kumimoji="1" lang="en-US" altLang="ja-JP" sz="900" b="1">
            <a:solidFill>
              <a:srgbClr val="FF0000"/>
            </a:solidFill>
          </a:endParaRPr>
        </a:p>
        <a:p>
          <a:pPr algn="l"/>
          <a:endParaRPr kumimoji="1" lang="ja-JP" altLang="en-US" sz="900" b="1">
            <a:solidFill>
              <a:srgbClr val="FF0000"/>
            </a:solidFill>
          </a:endParaRPr>
        </a:p>
      </xdr:txBody>
    </xdr:sp>
    <xdr:clientData/>
  </xdr:twoCellAnchor>
  <xdr:twoCellAnchor>
    <xdr:from>
      <xdr:col>5</xdr:col>
      <xdr:colOff>205740</xdr:colOff>
      <xdr:row>76</xdr:row>
      <xdr:rowOff>114300</xdr:rowOff>
    </xdr:from>
    <xdr:to>
      <xdr:col>8</xdr:col>
      <xdr:colOff>723900</xdr:colOff>
      <xdr:row>78</xdr:row>
      <xdr:rowOff>304800</xdr:rowOff>
    </xdr:to>
    <xdr:sp macro="" textlink="">
      <xdr:nvSpPr>
        <xdr:cNvPr id="4" name="吹き出し: 角を丸めた四角形 3">
          <a:extLst>
            <a:ext uri="{FF2B5EF4-FFF2-40B4-BE49-F238E27FC236}">
              <a16:creationId xmlns:a16="http://schemas.microsoft.com/office/drawing/2014/main" id="{53015028-B86A-48E9-9F57-9C97B33B4611}"/>
            </a:ext>
          </a:extLst>
        </xdr:cNvPr>
        <xdr:cNvSpPr/>
      </xdr:nvSpPr>
      <xdr:spPr>
        <a:xfrm>
          <a:off x="3223260" y="22578060"/>
          <a:ext cx="2217420" cy="670560"/>
        </a:xfrm>
        <a:prstGeom prst="wedgeRoundRectCallou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活動計画書と同じ内容になる様　確認して記載してください。</a:t>
          </a:r>
        </a:p>
      </xdr:txBody>
    </xdr:sp>
    <xdr:clientData/>
  </xdr:twoCellAnchor>
  <xdr:twoCellAnchor>
    <xdr:from>
      <xdr:col>3</xdr:col>
      <xdr:colOff>38100</xdr:colOff>
      <xdr:row>71</xdr:row>
      <xdr:rowOff>219075</xdr:rowOff>
    </xdr:from>
    <xdr:to>
      <xdr:col>7</xdr:col>
      <xdr:colOff>323850</xdr:colOff>
      <xdr:row>73</xdr:row>
      <xdr:rowOff>38100</xdr:rowOff>
    </xdr:to>
    <xdr:sp macro="" textlink="">
      <xdr:nvSpPr>
        <xdr:cNvPr id="6" name="吹き出し: 角を丸めた四角形 5">
          <a:extLst>
            <a:ext uri="{FF2B5EF4-FFF2-40B4-BE49-F238E27FC236}">
              <a16:creationId xmlns:a16="http://schemas.microsoft.com/office/drawing/2014/main" id="{21EFB46E-76D2-48DE-AA6C-7553724CA4B2}"/>
            </a:ext>
          </a:extLst>
        </xdr:cNvPr>
        <xdr:cNvSpPr/>
      </xdr:nvSpPr>
      <xdr:spPr>
        <a:xfrm>
          <a:off x="1809750" y="22155150"/>
          <a:ext cx="2419350" cy="314325"/>
        </a:xfrm>
        <a:prstGeom prst="wedgeRoundRectCallou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0" rIns="36000" bIns="0" rtlCol="0" anchor="t"/>
        <a:lstStyle/>
        <a:p>
          <a:pPr algn="l"/>
          <a:r>
            <a:rPr kumimoji="1" lang="ja-JP" altLang="en-US" sz="1100" b="1">
              <a:solidFill>
                <a:srgbClr val="FF0000"/>
              </a:solidFill>
            </a:rPr>
            <a:t>計算式入力済の為、入力不要。</a:t>
          </a:r>
        </a:p>
      </xdr:txBody>
    </xdr:sp>
    <xdr:clientData/>
  </xdr:twoCellAnchor>
  <xdr:twoCellAnchor>
    <xdr:from>
      <xdr:col>6</xdr:col>
      <xdr:colOff>232410</xdr:colOff>
      <xdr:row>51</xdr:row>
      <xdr:rowOff>530260</xdr:rowOff>
    </xdr:from>
    <xdr:to>
      <xdr:col>7</xdr:col>
      <xdr:colOff>813435</xdr:colOff>
      <xdr:row>56</xdr:row>
      <xdr:rowOff>40005</xdr:rowOff>
    </xdr:to>
    <xdr:sp macro="" textlink="">
      <xdr:nvSpPr>
        <xdr:cNvPr id="9" name="吹き出し: 角を丸めた四角形 8">
          <a:extLst>
            <a:ext uri="{FF2B5EF4-FFF2-40B4-BE49-F238E27FC236}">
              <a16:creationId xmlns:a16="http://schemas.microsoft.com/office/drawing/2014/main" id="{FE2FDF85-0E78-494D-AB4F-0A9041EA95A8}"/>
            </a:ext>
          </a:extLst>
        </xdr:cNvPr>
        <xdr:cNvSpPr/>
      </xdr:nvSpPr>
      <xdr:spPr>
        <a:xfrm>
          <a:off x="3442335" y="14246260"/>
          <a:ext cx="1276350" cy="1986245"/>
        </a:xfrm>
        <a:prstGeom prst="wedgeRoundRectCallout">
          <a:avLst>
            <a:gd name="adj1" fmla="val 73355"/>
            <a:gd name="adj2" fmla="val -47739"/>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en-US" altLang="ja-JP" sz="900" b="1">
              <a:solidFill>
                <a:srgbClr val="FF0000"/>
              </a:solidFill>
            </a:rPr>
            <a:t>2,3</a:t>
          </a:r>
          <a:r>
            <a:rPr kumimoji="1" lang="ja-JP" altLang="en-US" sz="900" b="1">
              <a:solidFill>
                <a:srgbClr val="FF0000"/>
              </a:solidFill>
            </a:rPr>
            <a:t>年目市町村は県と同じ単価を仮に入れています。市町村の支援額が県支援額単価と異なる場合があります。該当団体には自治体に確認次第連絡します。</a:t>
          </a:r>
          <a:br>
            <a:rPr kumimoji="1" lang="en-US" altLang="ja-JP" sz="900" b="1">
              <a:solidFill>
                <a:srgbClr val="FF0000"/>
              </a:solidFill>
            </a:rPr>
          </a:br>
          <a:r>
            <a:rPr kumimoji="1" lang="ja-JP" altLang="en-US" sz="900" b="1">
              <a:solidFill>
                <a:srgbClr val="FF0000"/>
              </a:solidFill>
            </a:rPr>
            <a:t>（</a:t>
          </a:r>
          <a:r>
            <a:rPr kumimoji="1" lang="en-US" altLang="ja-JP" sz="900" b="1">
              <a:solidFill>
                <a:srgbClr val="FF0000"/>
              </a:solidFill>
            </a:rPr>
            <a:t>5</a:t>
          </a:r>
          <a:r>
            <a:rPr kumimoji="1" lang="ja-JP" altLang="en-US" sz="900" b="1">
              <a:solidFill>
                <a:srgbClr val="FF0000"/>
              </a:solidFill>
            </a:rPr>
            <a:t>月頃）</a:t>
          </a:r>
        </a:p>
      </xdr:txBody>
    </xdr:sp>
    <xdr:clientData/>
  </xdr:twoCellAnchor>
  <xdr:twoCellAnchor>
    <xdr:from>
      <xdr:col>5</xdr:col>
      <xdr:colOff>17930</xdr:colOff>
      <xdr:row>59</xdr:row>
      <xdr:rowOff>89647</xdr:rowOff>
    </xdr:from>
    <xdr:to>
      <xdr:col>5</xdr:col>
      <xdr:colOff>286871</xdr:colOff>
      <xdr:row>59</xdr:row>
      <xdr:rowOff>89647</xdr:rowOff>
    </xdr:to>
    <xdr:cxnSp macro="">
      <xdr:nvCxnSpPr>
        <xdr:cNvPr id="10" name="直線矢印コネクタ 9">
          <a:extLst>
            <a:ext uri="{FF2B5EF4-FFF2-40B4-BE49-F238E27FC236}">
              <a16:creationId xmlns:a16="http://schemas.microsoft.com/office/drawing/2014/main" id="{D152EB18-323B-4C29-8F3C-C25EFF90FD49}"/>
            </a:ext>
          </a:extLst>
        </xdr:cNvPr>
        <xdr:cNvCxnSpPr/>
      </xdr:nvCxnSpPr>
      <xdr:spPr>
        <a:xfrm flipH="1">
          <a:off x="3173506" y="17122588"/>
          <a:ext cx="26894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583096</xdr:colOff>
      <xdr:row>80</xdr:row>
      <xdr:rowOff>685469</xdr:rowOff>
    </xdr:from>
    <xdr:to>
      <xdr:col>8</xdr:col>
      <xdr:colOff>567525</xdr:colOff>
      <xdr:row>81</xdr:row>
      <xdr:rowOff>629478</xdr:rowOff>
    </xdr:to>
    <xdr:sp macro="" textlink="">
      <xdr:nvSpPr>
        <xdr:cNvPr id="8" name="吹き出し: 角を丸めた四角形 7">
          <a:extLst>
            <a:ext uri="{FF2B5EF4-FFF2-40B4-BE49-F238E27FC236}">
              <a16:creationId xmlns:a16="http://schemas.microsoft.com/office/drawing/2014/main" id="{0799B3F3-9E6A-43FA-A170-FF423BD27E64}"/>
            </a:ext>
          </a:extLst>
        </xdr:cNvPr>
        <xdr:cNvSpPr/>
      </xdr:nvSpPr>
      <xdr:spPr>
        <a:xfrm>
          <a:off x="3074505" y="24817678"/>
          <a:ext cx="2508968" cy="639748"/>
        </a:xfrm>
        <a:prstGeom prst="wedgeRoundRectCallout">
          <a:avLst>
            <a:gd name="adj1" fmla="val 44868"/>
            <a:gd name="adj2" fmla="val -86886"/>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1100" b="1">
              <a:solidFill>
                <a:srgbClr val="FF0000"/>
              </a:solidFill>
            </a:rPr>
            <a:t>安全講習は早目に実施してください。</a:t>
          </a:r>
          <a:br>
            <a:rPr kumimoji="1" lang="en-US" altLang="ja-JP" sz="1100" b="1">
              <a:solidFill>
                <a:srgbClr val="FF0000"/>
              </a:solidFill>
            </a:rPr>
          </a:br>
          <a:r>
            <a:rPr kumimoji="1" lang="ja-JP" altLang="en-US" sz="1100" b="1">
              <a:solidFill>
                <a:srgbClr val="FF0000"/>
              </a:solidFill>
            </a:rPr>
            <a:t>（着手後あまり期間をおかずに。）</a:t>
          </a:r>
        </a:p>
      </xdr:txBody>
    </xdr:sp>
    <xdr:clientData/>
  </xdr:twoCellAnchor>
  <xdr:twoCellAnchor>
    <xdr:from>
      <xdr:col>2</xdr:col>
      <xdr:colOff>641465</xdr:colOff>
      <xdr:row>0</xdr:row>
      <xdr:rowOff>42947</xdr:rowOff>
    </xdr:from>
    <xdr:to>
      <xdr:col>7</xdr:col>
      <xdr:colOff>524914</xdr:colOff>
      <xdr:row>2</xdr:row>
      <xdr:rowOff>201912</xdr:rowOff>
    </xdr:to>
    <xdr:sp macro="" textlink="">
      <xdr:nvSpPr>
        <xdr:cNvPr id="15" name="吹き出し: 角を丸めた四角形 14">
          <a:extLst>
            <a:ext uri="{FF2B5EF4-FFF2-40B4-BE49-F238E27FC236}">
              <a16:creationId xmlns:a16="http://schemas.microsoft.com/office/drawing/2014/main" id="{44948657-295A-4673-B78F-083363D1D93F}"/>
            </a:ext>
          </a:extLst>
        </xdr:cNvPr>
        <xdr:cNvSpPr/>
      </xdr:nvSpPr>
      <xdr:spPr>
        <a:xfrm>
          <a:off x="1914005" y="42947"/>
          <a:ext cx="2771429" cy="661885"/>
        </a:xfrm>
        <a:prstGeom prst="wedgeRoundRectCallout">
          <a:avLst>
            <a:gd name="adj1" fmla="val 56937"/>
            <a:gd name="adj2" fmla="val 5124"/>
            <a:gd name="adj3" fmla="val 16667"/>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各団体で管理している文書番号。特に規定がなければ「第</a:t>
          </a:r>
          <a:r>
            <a:rPr kumimoji="1" lang="en-US" altLang="ja-JP" sz="1100" b="1">
              <a:solidFill>
                <a:srgbClr val="FF0000"/>
              </a:solidFill>
            </a:rPr>
            <a:t>1</a:t>
          </a:r>
          <a:r>
            <a:rPr kumimoji="1" lang="ja-JP" altLang="en-US" sz="1100" b="1">
              <a:solidFill>
                <a:srgbClr val="FF0000"/>
              </a:solidFill>
            </a:rPr>
            <a:t>号」などでよい。</a:t>
          </a:r>
        </a:p>
      </xdr:txBody>
    </xdr:sp>
    <xdr:clientData/>
  </xdr:twoCellAnchor>
  <xdr:twoCellAnchor>
    <xdr:from>
      <xdr:col>5</xdr:col>
      <xdr:colOff>94731</xdr:colOff>
      <xdr:row>17</xdr:row>
      <xdr:rowOff>76200</xdr:rowOff>
    </xdr:from>
    <xdr:to>
      <xdr:col>7</xdr:col>
      <xdr:colOff>466725</xdr:colOff>
      <xdr:row>18</xdr:row>
      <xdr:rowOff>192387</xdr:rowOff>
    </xdr:to>
    <xdr:sp macro="" textlink="">
      <xdr:nvSpPr>
        <xdr:cNvPr id="5" name="吹き出し: 角を丸めた四角形 4">
          <a:extLst>
            <a:ext uri="{FF2B5EF4-FFF2-40B4-BE49-F238E27FC236}">
              <a16:creationId xmlns:a16="http://schemas.microsoft.com/office/drawing/2014/main" id="{6E0A4BA9-DDFE-43BA-A168-D69A4CAF8F2A}"/>
            </a:ext>
          </a:extLst>
        </xdr:cNvPr>
        <xdr:cNvSpPr/>
      </xdr:nvSpPr>
      <xdr:spPr>
        <a:xfrm>
          <a:off x="2990331" y="4305300"/>
          <a:ext cx="1381644" cy="363837"/>
        </a:xfrm>
        <a:prstGeom prst="wedgeRoundRectCallout">
          <a:avLst>
            <a:gd name="adj1" fmla="val -56854"/>
            <a:gd name="adj2" fmla="val 53166"/>
            <a:gd name="adj3" fmla="val 16667"/>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今年度分のみ</a:t>
          </a:r>
        </a:p>
      </xdr:txBody>
    </xdr:sp>
    <xdr:clientData/>
  </xdr:twoCellAnchor>
  <xdr:twoCellAnchor>
    <xdr:from>
      <xdr:col>0</xdr:col>
      <xdr:colOff>161924</xdr:colOff>
      <xdr:row>5</xdr:row>
      <xdr:rowOff>84859</xdr:rowOff>
    </xdr:from>
    <xdr:to>
      <xdr:col>4</xdr:col>
      <xdr:colOff>438149</xdr:colOff>
      <xdr:row>7</xdr:row>
      <xdr:rowOff>152400</xdr:rowOff>
    </xdr:to>
    <xdr:sp macro="" textlink="">
      <xdr:nvSpPr>
        <xdr:cNvPr id="7" name="吹き出し: 角を丸めた四角形 6">
          <a:extLst>
            <a:ext uri="{FF2B5EF4-FFF2-40B4-BE49-F238E27FC236}">
              <a16:creationId xmlns:a16="http://schemas.microsoft.com/office/drawing/2014/main" id="{A9A0EF12-2B2C-48E5-A836-833B33FCB99D}"/>
            </a:ext>
          </a:extLst>
        </xdr:cNvPr>
        <xdr:cNvSpPr/>
      </xdr:nvSpPr>
      <xdr:spPr>
        <a:xfrm>
          <a:off x="161924" y="1323109"/>
          <a:ext cx="2505075" cy="581891"/>
        </a:xfrm>
        <a:prstGeom prst="wedgeRoundRectCallout">
          <a:avLst>
            <a:gd name="adj1" fmla="val 20123"/>
            <a:gd name="adj2" fmla="val 46264"/>
            <a:gd name="adj3" fmla="val 16667"/>
          </a:avLst>
        </a:prstGeom>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0" rIns="36000" bIns="0" rtlCol="0" anchor="t"/>
        <a:lstStyle/>
        <a:p>
          <a:pPr algn="l"/>
          <a:r>
            <a:rPr kumimoji="1" lang="ja-JP" altLang="en-US" sz="1100" b="1" u="dbl">
              <a:solidFill>
                <a:srgbClr val="FF0000"/>
              </a:solidFill>
            </a:rPr>
            <a:t>（注）複数市町村で作業をする場合は別様式になるため連絡ください。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358140</xdr:colOff>
      <xdr:row>4</xdr:row>
      <xdr:rowOff>160020</xdr:rowOff>
    </xdr:from>
    <xdr:to>
      <xdr:col>5</xdr:col>
      <xdr:colOff>441960</xdr:colOff>
      <xdr:row>4</xdr:row>
      <xdr:rowOff>160020</xdr:rowOff>
    </xdr:to>
    <xdr:cxnSp macro="">
      <xdr:nvCxnSpPr>
        <xdr:cNvPr id="3" name="直線矢印コネクタ 2">
          <a:extLst>
            <a:ext uri="{FF2B5EF4-FFF2-40B4-BE49-F238E27FC236}">
              <a16:creationId xmlns:a16="http://schemas.microsoft.com/office/drawing/2014/main" id="{5113C8E6-9633-4A1E-9262-BFC102020B6C}"/>
            </a:ext>
          </a:extLst>
        </xdr:cNvPr>
        <xdr:cNvCxnSpPr/>
      </xdr:nvCxnSpPr>
      <xdr:spPr>
        <a:xfrm>
          <a:off x="2446020" y="1021080"/>
          <a:ext cx="556260" cy="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236220</xdr:colOff>
      <xdr:row>12</xdr:row>
      <xdr:rowOff>205740</xdr:rowOff>
    </xdr:from>
    <xdr:to>
      <xdr:col>8</xdr:col>
      <xdr:colOff>426720</xdr:colOff>
      <xdr:row>12</xdr:row>
      <xdr:rowOff>205740</xdr:rowOff>
    </xdr:to>
    <xdr:cxnSp macro="">
      <xdr:nvCxnSpPr>
        <xdr:cNvPr id="5" name="直線矢印コネクタ 4">
          <a:extLst>
            <a:ext uri="{FF2B5EF4-FFF2-40B4-BE49-F238E27FC236}">
              <a16:creationId xmlns:a16="http://schemas.microsoft.com/office/drawing/2014/main" id="{033804E0-A260-43D0-A423-D81A12712D8D}"/>
            </a:ext>
          </a:extLst>
        </xdr:cNvPr>
        <xdr:cNvCxnSpPr/>
      </xdr:nvCxnSpPr>
      <xdr:spPr>
        <a:xfrm>
          <a:off x="2834640" y="3566160"/>
          <a:ext cx="1722120" cy="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51435</xdr:colOff>
      <xdr:row>7</xdr:row>
      <xdr:rowOff>180975</xdr:rowOff>
    </xdr:from>
    <xdr:to>
      <xdr:col>10</xdr:col>
      <xdr:colOff>428625</xdr:colOff>
      <xdr:row>7</xdr:row>
      <xdr:rowOff>180975</xdr:rowOff>
    </xdr:to>
    <xdr:cxnSp macro="">
      <xdr:nvCxnSpPr>
        <xdr:cNvPr id="9" name="直線矢印コネクタ 8">
          <a:extLst>
            <a:ext uri="{FF2B5EF4-FFF2-40B4-BE49-F238E27FC236}">
              <a16:creationId xmlns:a16="http://schemas.microsoft.com/office/drawing/2014/main" id="{0F3104E9-E18E-424C-AC68-0492DACA311F}"/>
            </a:ext>
          </a:extLst>
        </xdr:cNvPr>
        <xdr:cNvCxnSpPr/>
      </xdr:nvCxnSpPr>
      <xdr:spPr>
        <a:xfrm>
          <a:off x="3099435" y="2000250"/>
          <a:ext cx="2282190" cy="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16</xdr:row>
      <xdr:rowOff>207645</xdr:rowOff>
    </xdr:from>
    <xdr:to>
      <xdr:col>10</xdr:col>
      <xdr:colOff>26670</xdr:colOff>
      <xdr:row>16</xdr:row>
      <xdr:rowOff>215265</xdr:rowOff>
    </xdr:to>
    <xdr:cxnSp macro="">
      <xdr:nvCxnSpPr>
        <xdr:cNvPr id="12" name="直線矢印コネクタ 11">
          <a:extLst>
            <a:ext uri="{FF2B5EF4-FFF2-40B4-BE49-F238E27FC236}">
              <a16:creationId xmlns:a16="http://schemas.microsoft.com/office/drawing/2014/main" id="{A90520AC-47D1-4E65-AEC9-0995BF0E6626}"/>
            </a:ext>
          </a:extLst>
        </xdr:cNvPr>
        <xdr:cNvCxnSpPr/>
      </xdr:nvCxnSpPr>
      <xdr:spPr>
        <a:xfrm flipV="1">
          <a:off x="3067050" y="4855845"/>
          <a:ext cx="1912620" cy="762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25</xdr:row>
      <xdr:rowOff>139065</xdr:rowOff>
    </xdr:from>
    <xdr:to>
      <xdr:col>6</xdr:col>
      <xdr:colOff>300990</xdr:colOff>
      <xdr:row>25</xdr:row>
      <xdr:rowOff>146685</xdr:rowOff>
    </xdr:to>
    <xdr:cxnSp macro="">
      <xdr:nvCxnSpPr>
        <xdr:cNvPr id="15" name="直線矢印コネクタ 14">
          <a:extLst>
            <a:ext uri="{FF2B5EF4-FFF2-40B4-BE49-F238E27FC236}">
              <a16:creationId xmlns:a16="http://schemas.microsoft.com/office/drawing/2014/main" id="{D3DE1B1C-A2D2-4385-9C1D-B0E9FCBDB33D}"/>
            </a:ext>
          </a:extLst>
        </xdr:cNvPr>
        <xdr:cNvCxnSpPr/>
      </xdr:nvCxnSpPr>
      <xdr:spPr>
        <a:xfrm flipV="1">
          <a:off x="2609850" y="7616190"/>
          <a:ext cx="739140" cy="762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14</xdr:row>
      <xdr:rowOff>160020</xdr:rowOff>
    </xdr:from>
    <xdr:to>
      <xdr:col>6</xdr:col>
      <xdr:colOff>0</xdr:colOff>
      <xdr:row>14</xdr:row>
      <xdr:rowOff>167640</xdr:rowOff>
    </xdr:to>
    <xdr:cxnSp macro="">
      <xdr:nvCxnSpPr>
        <xdr:cNvPr id="22" name="直線矢印コネクタ 21">
          <a:extLst>
            <a:ext uri="{FF2B5EF4-FFF2-40B4-BE49-F238E27FC236}">
              <a16:creationId xmlns:a16="http://schemas.microsoft.com/office/drawing/2014/main" id="{F5525A06-8D9E-49D8-9114-31C897779DD1}"/>
            </a:ext>
          </a:extLst>
        </xdr:cNvPr>
        <xdr:cNvCxnSpPr/>
      </xdr:nvCxnSpPr>
      <xdr:spPr>
        <a:xfrm>
          <a:off x="2636520" y="4145280"/>
          <a:ext cx="472440" cy="762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22</xdr:row>
      <xdr:rowOff>171450</xdr:rowOff>
    </xdr:from>
    <xdr:to>
      <xdr:col>8</xdr:col>
      <xdr:colOff>19050</xdr:colOff>
      <xdr:row>22</xdr:row>
      <xdr:rowOff>171450</xdr:rowOff>
    </xdr:to>
    <xdr:cxnSp macro="">
      <xdr:nvCxnSpPr>
        <xdr:cNvPr id="8" name="直線矢印コネクタ 7">
          <a:extLst>
            <a:ext uri="{FF2B5EF4-FFF2-40B4-BE49-F238E27FC236}">
              <a16:creationId xmlns:a16="http://schemas.microsoft.com/office/drawing/2014/main" id="{88B06F54-8A15-4067-800E-0A722B9563BB}"/>
            </a:ext>
          </a:extLst>
        </xdr:cNvPr>
        <xdr:cNvCxnSpPr/>
      </xdr:nvCxnSpPr>
      <xdr:spPr>
        <a:xfrm>
          <a:off x="3524250" y="6705600"/>
          <a:ext cx="495300" cy="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23</xdr:row>
      <xdr:rowOff>66675</xdr:rowOff>
    </xdr:from>
    <xdr:to>
      <xdr:col>11</xdr:col>
      <xdr:colOff>19050</xdr:colOff>
      <xdr:row>23</xdr:row>
      <xdr:rowOff>66675</xdr:rowOff>
    </xdr:to>
    <xdr:cxnSp macro="">
      <xdr:nvCxnSpPr>
        <xdr:cNvPr id="11" name="直線矢印コネクタ 10">
          <a:extLst>
            <a:ext uri="{FF2B5EF4-FFF2-40B4-BE49-F238E27FC236}">
              <a16:creationId xmlns:a16="http://schemas.microsoft.com/office/drawing/2014/main" id="{59D3BEDB-97A9-4E0E-AC64-4CD1CEBBF3F0}"/>
            </a:ext>
          </a:extLst>
        </xdr:cNvPr>
        <xdr:cNvCxnSpPr/>
      </xdr:nvCxnSpPr>
      <xdr:spPr>
        <a:xfrm>
          <a:off x="4953000" y="6915150"/>
          <a:ext cx="495300" cy="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2"/>
  <sheetViews>
    <sheetView zoomScaleNormal="100" workbookViewId="0">
      <selection activeCell="O18" sqref="O18"/>
    </sheetView>
  </sheetViews>
  <sheetFormatPr defaultColWidth="8.75" defaultRowHeight="19.5" x14ac:dyDescent="0.4"/>
  <cols>
    <col min="1" max="1" width="1.75" style="3" customWidth="1"/>
    <col min="2" max="2" width="3.75" style="3" customWidth="1"/>
    <col min="3" max="3" width="9.5" style="3" customWidth="1"/>
    <col min="4" max="4" width="10" style="3" customWidth="1"/>
    <col min="5" max="5" width="6" style="3" customWidth="1"/>
    <col min="6" max="6" width="6.625" style="3" customWidth="1"/>
    <col min="7" max="7" width="4.75" style="3" bestFit="1" customWidth="1"/>
    <col min="8" max="8" width="11.75" style="3" bestFit="1" customWidth="1"/>
    <col min="9" max="9" width="17.375" style="3" bestFit="1" customWidth="1"/>
    <col min="10" max="10" width="11.875" style="3" customWidth="1"/>
    <col min="11" max="11" width="12.25" style="3" customWidth="1"/>
    <col min="12" max="16384" width="8.75" style="3"/>
  </cols>
  <sheetData>
    <row r="1" spans="1:22" x14ac:dyDescent="0.4">
      <c r="B1" s="3" t="s">
        <v>160</v>
      </c>
    </row>
    <row r="2" spans="1:22" x14ac:dyDescent="0.4">
      <c r="I2" s="178" t="s">
        <v>159</v>
      </c>
      <c r="J2" s="178"/>
      <c r="K2" s="178"/>
    </row>
    <row r="3" spans="1:22" x14ac:dyDescent="0.4">
      <c r="I3" s="179" t="s">
        <v>171</v>
      </c>
      <c r="J3" s="179"/>
      <c r="K3" s="179"/>
    </row>
    <row r="4" spans="1:22" x14ac:dyDescent="0.4">
      <c r="B4" s="3" t="s">
        <v>0</v>
      </c>
    </row>
    <row r="5" spans="1:22" x14ac:dyDescent="0.4">
      <c r="C5" s="3" t="s">
        <v>1</v>
      </c>
      <c r="H5" s="180" t="s">
        <v>166</v>
      </c>
      <c r="I5" s="180"/>
      <c r="J5" s="180"/>
      <c r="K5" s="180"/>
    </row>
    <row r="6" spans="1:22" x14ac:dyDescent="0.4">
      <c r="F6" s="11"/>
      <c r="H6" s="180" t="s">
        <v>164</v>
      </c>
      <c r="I6" s="180"/>
      <c r="J6" s="180"/>
      <c r="K6" s="180"/>
    </row>
    <row r="7" spans="1:22" ht="21" customHeight="1" x14ac:dyDescent="0.4">
      <c r="H7" s="180" t="s">
        <v>165</v>
      </c>
      <c r="I7" s="180"/>
      <c r="J7" s="180"/>
      <c r="K7" s="87"/>
    </row>
    <row r="9" spans="1:22" x14ac:dyDescent="0.4">
      <c r="B9" s="171" t="s">
        <v>172</v>
      </c>
      <c r="C9" s="171"/>
      <c r="D9" s="171"/>
      <c r="E9" s="171"/>
      <c r="F9" s="171"/>
      <c r="G9" s="171"/>
      <c r="H9" s="171"/>
      <c r="I9" s="171"/>
      <c r="J9" s="171"/>
      <c r="K9" s="171"/>
    </row>
    <row r="10" spans="1:22" x14ac:dyDescent="0.4">
      <c r="B10" s="9"/>
      <c r="C10" s="9"/>
      <c r="D10" s="9"/>
      <c r="E10" s="9"/>
      <c r="F10" s="9"/>
      <c r="G10" s="9"/>
      <c r="H10" s="9"/>
      <c r="I10" s="9"/>
      <c r="J10" s="9"/>
      <c r="V10"/>
    </row>
    <row r="11" spans="1:22" ht="19.899999999999999" customHeight="1" x14ac:dyDescent="0.4">
      <c r="A11" s="170" t="s">
        <v>149</v>
      </c>
      <c r="B11" s="170"/>
      <c r="C11" s="170"/>
      <c r="D11" s="170"/>
      <c r="E11" s="170"/>
      <c r="F11" s="170"/>
      <c r="G11" s="170"/>
      <c r="H11" s="170"/>
      <c r="I11" s="170"/>
      <c r="J11" s="170"/>
      <c r="K11" s="170"/>
      <c r="U11"/>
    </row>
    <row r="12" spans="1:22" x14ac:dyDescent="0.4">
      <c r="A12" s="170"/>
      <c r="B12" s="170"/>
      <c r="C12" s="170"/>
      <c r="D12" s="170"/>
      <c r="E12" s="170"/>
      <c r="F12" s="170"/>
      <c r="G12" s="170"/>
      <c r="H12" s="170"/>
      <c r="I12" s="170"/>
      <c r="J12" s="170"/>
      <c r="K12" s="170"/>
    </row>
    <row r="13" spans="1:22" x14ac:dyDescent="0.4">
      <c r="A13" s="170"/>
      <c r="B13" s="170"/>
      <c r="C13" s="170"/>
      <c r="D13" s="170"/>
      <c r="E13" s="170"/>
      <c r="F13" s="170"/>
      <c r="G13" s="170"/>
      <c r="H13" s="170"/>
      <c r="I13" s="170"/>
      <c r="J13" s="170"/>
      <c r="K13" s="170"/>
    </row>
    <row r="14" spans="1:22" x14ac:dyDescent="0.4">
      <c r="A14" s="170"/>
      <c r="B14" s="170"/>
      <c r="C14" s="170"/>
      <c r="D14" s="170"/>
      <c r="E14" s="170"/>
      <c r="F14" s="170"/>
      <c r="G14" s="170"/>
      <c r="H14" s="170"/>
      <c r="I14" s="170"/>
      <c r="J14" s="170"/>
      <c r="K14" s="170"/>
    </row>
    <row r="15" spans="1:22" x14ac:dyDescent="0.4">
      <c r="B15" s="171" t="s">
        <v>3</v>
      </c>
      <c r="C15" s="171"/>
      <c r="D15" s="171"/>
      <c r="E15" s="171"/>
      <c r="F15" s="171"/>
      <c r="G15" s="171"/>
      <c r="H15" s="171"/>
      <c r="I15" s="171"/>
      <c r="J15" s="171"/>
      <c r="K15" s="171"/>
    </row>
    <row r="16" spans="1:22" x14ac:dyDescent="0.4">
      <c r="B16" s="150" t="s">
        <v>4</v>
      </c>
      <c r="C16" s="150"/>
      <c r="D16" s="150"/>
      <c r="E16" s="150"/>
      <c r="F16" s="150"/>
    </row>
    <row r="17" spans="2:11" ht="21.6" customHeight="1" x14ac:dyDescent="0.4">
      <c r="C17" s="175"/>
      <c r="D17" s="176"/>
      <c r="E17" s="176"/>
      <c r="F17" s="176"/>
      <c r="G17" s="176"/>
      <c r="H17" s="176"/>
      <c r="I17" s="176"/>
      <c r="J17" s="177"/>
      <c r="K17" s="85"/>
    </row>
    <row r="18" spans="2:11" ht="12" customHeight="1" x14ac:dyDescent="0.4">
      <c r="C18" s="19"/>
      <c r="D18" s="19"/>
      <c r="E18" s="19"/>
      <c r="F18" s="19"/>
      <c r="G18" s="19"/>
      <c r="H18" s="19"/>
      <c r="I18" s="19"/>
      <c r="J18" s="19"/>
    </row>
    <row r="19" spans="2:11" s="89" customFormat="1" x14ac:dyDescent="0.4">
      <c r="B19" s="89" t="s">
        <v>169</v>
      </c>
      <c r="C19" s="90"/>
      <c r="D19" s="90"/>
      <c r="E19" s="90"/>
      <c r="F19" s="90"/>
    </row>
    <row r="20" spans="2:11" s="89" customFormat="1" ht="72" customHeight="1" x14ac:dyDescent="0.4">
      <c r="C20" s="172"/>
      <c r="D20" s="173"/>
      <c r="E20" s="173"/>
      <c r="F20" s="173"/>
      <c r="G20" s="173"/>
      <c r="H20" s="173"/>
      <c r="I20" s="173"/>
      <c r="J20" s="174"/>
      <c r="K20" s="84"/>
    </row>
    <row r="21" spans="2:11" x14ac:dyDescent="0.4">
      <c r="C21" s="184"/>
      <c r="D21" s="184"/>
      <c r="E21" s="184"/>
      <c r="F21" s="184"/>
      <c r="G21" s="184"/>
      <c r="H21" s="184"/>
      <c r="I21" s="184"/>
      <c r="J21" s="184"/>
      <c r="K21" s="84"/>
    </row>
    <row r="22" spans="2:11" x14ac:dyDescent="0.4">
      <c r="C22" s="20"/>
      <c r="D22" s="20"/>
      <c r="E22" s="20"/>
      <c r="F22" s="20"/>
      <c r="G22" s="20"/>
      <c r="H22" s="20"/>
      <c r="I22" s="20"/>
      <c r="J22" s="20"/>
    </row>
    <row r="23" spans="2:11" x14ac:dyDescent="0.4">
      <c r="B23" s="3" t="s">
        <v>96</v>
      </c>
      <c r="C23" s="5"/>
    </row>
    <row r="24" spans="2:11" ht="12.6" customHeight="1" x14ac:dyDescent="0.4"/>
    <row r="25" spans="2:11" ht="25.15" customHeight="1" x14ac:dyDescent="0.4">
      <c r="C25" s="95" t="s">
        <v>7</v>
      </c>
      <c r="D25" s="96"/>
      <c r="E25" s="123"/>
      <c r="F25" s="123"/>
      <c r="G25" s="123"/>
      <c r="H25" s="123"/>
      <c r="I25" s="123"/>
      <c r="J25" s="123"/>
    </row>
    <row r="26" spans="2:11" ht="25.15" customHeight="1" x14ac:dyDescent="0.4">
      <c r="C26" s="188" t="s">
        <v>11</v>
      </c>
      <c r="D26" s="189"/>
      <c r="E26" s="97"/>
      <c r="F26" s="97"/>
      <c r="G26" s="97"/>
      <c r="H26" s="97"/>
      <c r="I26" s="97"/>
      <c r="J26" s="97"/>
    </row>
    <row r="27" spans="2:11" ht="23.45" customHeight="1" x14ac:dyDescent="0.4">
      <c r="C27" s="168" t="s">
        <v>9</v>
      </c>
      <c r="D27" s="157"/>
      <c r="E27" s="169"/>
      <c r="F27" s="169"/>
      <c r="G27" s="169"/>
      <c r="H27" s="169"/>
      <c r="I27" s="169"/>
      <c r="J27" s="169"/>
    </row>
    <row r="28" spans="2:11" ht="25.15" customHeight="1" x14ac:dyDescent="0.4"/>
    <row r="29" spans="2:11" ht="25.15" customHeight="1" x14ac:dyDescent="0.4">
      <c r="C29" s="96" t="s">
        <v>10</v>
      </c>
      <c r="D29" s="96"/>
      <c r="E29" s="123"/>
      <c r="F29" s="123"/>
      <c r="G29" s="123"/>
      <c r="H29" s="123"/>
      <c r="I29" s="123"/>
      <c r="J29" s="123"/>
    </row>
    <row r="30" spans="2:11" ht="25.15" customHeight="1" x14ac:dyDescent="0.4">
      <c r="C30" s="95" t="s">
        <v>120</v>
      </c>
      <c r="D30" s="96"/>
      <c r="E30" s="97"/>
      <c r="F30" s="97"/>
      <c r="G30" s="97"/>
      <c r="H30" s="97"/>
      <c r="I30" s="97"/>
      <c r="J30" s="97"/>
    </row>
    <row r="31" spans="2:11" ht="25.15" customHeight="1" x14ac:dyDescent="0.4">
      <c r="C31" s="156" t="s">
        <v>9</v>
      </c>
      <c r="D31" s="157"/>
      <c r="E31" s="123"/>
      <c r="F31" s="123"/>
      <c r="G31" s="123"/>
      <c r="H31" s="123"/>
      <c r="I31" s="123"/>
      <c r="J31" s="123"/>
    </row>
    <row r="32" spans="2:11" ht="13.9" customHeight="1" x14ac:dyDescent="0.4"/>
    <row r="33" spans="2:11" ht="22.15" customHeight="1" x14ac:dyDescent="0.4">
      <c r="B33" s="4" t="s">
        <v>76</v>
      </c>
      <c r="C33" s="4"/>
      <c r="D33" s="4"/>
      <c r="E33" s="4"/>
      <c r="F33" s="4"/>
      <c r="G33" s="4"/>
      <c r="H33" s="4"/>
    </row>
    <row r="34" spans="2:11" ht="17.45" customHeight="1" x14ac:dyDescent="0.4">
      <c r="C34" s="3" t="s">
        <v>16</v>
      </c>
    </row>
    <row r="35" spans="2:11" ht="19.899999999999999" customHeight="1" thickBot="1" x14ac:dyDescent="0.45">
      <c r="C35" s="117" t="s">
        <v>17</v>
      </c>
      <c r="D35" s="118"/>
      <c r="E35" s="119"/>
      <c r="F35" s="117" t="s">
        <v>21</v>
      </c>
      <c r="G35" s="118"/>
      <c r="H35" s="119"/>
      <c r="I35" s="15" t="s">
        <v>112</v>
      </c>
      <c r="J35" s="124" t="s">
        <v>111</v>
      </c>
      <c r="K35" s="124"/>
    </row>
    <row r="36" spans="2:11" ht="19.899999999999999" customHeight="1" thickTop="1" x14ac:dyDescent="0.4">
      <c r="C36" s="129" t="s">
        <v>18</v>
      </c>
      <c r="D36" s="130"/>
      <c r="E36" s="131"/>
      <c r="F36" s="125" t="s">
        <v>161</v>
      </c>
      <c r="G36" s="126"/>
      <c r="H36" s="127"/>
      <c r="I36" s="185" t="s">
        <v>162</v>
      </c>
      <c r="J36" s="185"/>
      <c r="K36" s="185"/>
    </row>
    <row r="37" spans="2:11" ht="43.9" customHeight="1" x14ac:dyDescent="0.4">
      <c r="C37" s="132" t="s">
        <v>156</v>
      </c>
      <c r="D37" s="133"/>
      <c r="E37" s="47" t="s">
        <v>89</v>
      </c>
      <c r="F37" s="98" t="s">
        <v>133</v>
      </c>
      <c r="G37" s="128"/>
      <c r="H37" s="99"/>
      <c r="I37" s="48" t="s">
        <v>110</v>
      </c>
      <c r="J37" s="98" t="s">
        <v>110</v>
      </c>
      <c r="K37" s="99"/>
    </row>
    <row r="38" spans="2:11" ht="43.9" customHeight="1" x14ac:dyDescent="0.4">
      <c r="C38" s="103" t="s">
        <v>92</v>
      </c>
      <c r="D38" s="104"/>
      <c r="E38" s="47" t="s">
        <v>89</v>
      </c>
      <c r="F38" s="98" t="s">
        <v>134</v>
      </c>
      <c r="G38" s="128"/>
      <c r="H38" s="99"/>
      <c r="I38" s="48" t="s">
        <v>135</v>
      </c>
      <c r="J38" s="98" t="s">
        <v>135</v>
      </c>
      <c r="K38" s="99"/>
    </row>
    <row r="39" spans="2:11" ht="19.899999999999999" customHeight="1" x14ac:dyDescent="0.4">
      <c r="C39" s="92" t="s">
        <v>20</v>
      </c>
      <c r="D39" s="93"/>
      <c r="E39" s="94"/>
      <c r="F39" s="100" t="s">
        <v>22</v>
      </c>
      <c r="G39" s="101"/>
      <c r="H39" s="102"/>
      <c r="I39" s="96" t="s">
        <v>23</v>
      </c>
      <c r="J39" s="96"/>
      <c r="K39" s="96"/>
    </row>
    <row r="40" spans="2:11" ht="18.75" customHeight="1" x14ac:dyDescent="0.4">
      <c r="C40" s="134" t="s">
        <v>129</v>
      </c>
      <c r="D40" s="135"/>
      <c r="E40" s="136"/>
      <c r="F40" s="107" t="s">
        <v>77</v>
      </c>
      <c r="G40" s="108"/>
      <c r="H40" s="109"/>
      <c r="I40" s="96" t="s">
        <v>118</v>
      </c>
      <c r="J40" s="96"/>
      <c r="K40" s="96"/>
    </row>
    <row r="41" spans="2:11" ht="27.75" customHeight="1" x14ac:dyDescent="0.4">
      <c r="C41" s="137"/>
      <c r="D41" s="138"/>
      <c r="E41" s="139"/>
      <c r="F41" s="110"/>
      <c r="G41" s="111"/>
      <c r="H41" s="112"/>
      <c r="I41" s="98" t="s">
        <v>119</v>
      </c>
      <c r="J41" s="128"/>
      <c r="K41" s="99"/>
    </row>
    <row r="42" spans="2:11" ht="12.6" customHeight="1" x14ac:dyDescent="0.4"/>
    <row r="43" spans="2:11" ht="52.9" customHeight="1" thickBot="1" x14ac:dyDescent="0.45">
      <c r="C43" s="117" t="s">
        <v>24</v>
      </c>
      <c r="D43" s="118"/>
      <c r="E43" s="119"/>
      <c r="F43" s="105" t="s">
        <v>32</v>
      </c>
      <c r="G43" s="105"/>
      <c r="H43" s="38" t="s">
        <v>136</v>
      </c>
      <c r="I43" s="38" t="s">
        <v>137</v>
      </c>
      <c r="J43" s="38" t="s">
        <v>122</v>
      </c>
      <c r="K43" s="15" t="s">
        <v>121</v>
      </c>
    </row>
    <row r="44" spans="2:11" ht="22.15" customHeight="1" thickTop="1" x14ac:dyDescent="0.4">
      <c r="C44" s="120" t="s">
        <v>154</v>
      </c>
      <c r="D44" s="121"/>
      <c r="E44" s="122"/>
      <c r="F44" s="106"/>
      <c r="G44" s="106"/>
      <c r="H44" s="80"/>
      <c r="I44" s="80"/>
      <c r="J44" s="80"/>
      <c r="K44" s="49">
        <f t="shared" ref="K44:K48" si="0">SUM(H44:J44)</f>
        <v>0</v>
      </c>
    </row>
    <row r="45" spans="2:11" ht="36.6" customHeight="1" x14ac:dyDescent="0.4">
      <c r="C45" s="113" t="s">
        <v>123</v>
      </c>
      <c r="D45" s="114"/>
      <c r="E45" s="115"/>
      <c r="F45" s="75"/>
      <c r="G45" s="54" t="s">
        <v>30</v>
      </c>
      <c r="H45" s="50">
        <f>F45*120000</f>
        <v>0</v>
      </c>
      <c r="I45" s="50">
        <f>F45*20000</f>
        <v>0</v>
      </c>
      <c r="J45" s="50">
        <f>F45*20000</f>
        <v>0</v>
      </c>
      <c r="K45" s="50">
        <f t="shared" si="0"/>
        <v>0</v>
      </c>
    </row>
    <row r="46" spans="2:11" ht="51.75" customHeight="1" x14ac:dyDescent="0.4">
      <c r="C46" s="113" t="s">
        <v>124</v>
      </c>
      <c r="D46" s="114"/>
      <c r="E46" s="115"/>
      <c r="F46" s="75"/>
      <c r="G46" s="54" t="s">
        <v>30</v>
      </c>
      <c r="H46" s="50">
        <f>F46*285000</f>
        <v>0</v>
      </c>
      <c r="I46" s="50">
        <f>F46*47500</f>
        <v>0</v>
      </c>
      <c r="J46" s="50">
        <f>F46*47500</f>
        <v>0</v>
      </c>
      <c r="K46" s="50">
        <f t="shared" si="0"/>
        <v>0</v>
      </c>
    </row>
    <row r="47" spans="2:11" ht="23.45" customHeight="1" x14ac:dyDescent="0.4">
      <c r="C47" s="103" t="s">
        <v>19</v>
      </c>
      <c r="D47" s="116"/>
      <c r="E47" s="104"/>
      <c r="F47" s="75"/>
      <c r="G47" s="54" t="s">
        <v>30</v>
      </c>
      <c r="H47" s="50">
        <f>F47*120000</f>
        <v>0</v>
      </c>
      <c r="I47" s="50">
        <f>F47*20000</f>
        <v>0</v>
      </c>
      <c r="J47" s="50">
        <f>F47*20000</f>
        <v>0</v>
      </c>
      <c r="K47" s="50">
        <f t="shared" si="0"/>
        <v>0</v>
      </c>
    </row>
    <row r="48" spans="2:11" ht="26.45" customHeight="1" x14ac:dyDescent="0.4">
      <c r="C48" s="103" t="s">
        <v>20</v>
      </c>
      <c r="D48" s="116"/>
      <c r="E48" s="104"/>
      <c r="F48" s="76"/>
      <c r="G48" s="54" t="s">
        <v>31</v>
      </c>
      <c r="H48" s="50">
        <f>F48*800</f>
        <v>0</v>
      </c>
      <c r="I48" s="50">
        <f>F48*100</f>
        <v>0</v>
      </c>
      <c r="J48" s="50">
        <f>F48*100</f>
        <v>0</v>
      </c>
      <c r="K48" s="50">
        <f t="shared" si="0"/>
        <v>0</v>
      </c>
    </row>
    <row r="49" spans="3:12" ht="34.5" customHeight="1" x14ac:dyDescent="0.4">
      <c r="C49" s="113" t="s">
        <v>125</v>
      </c>
      <c r="D49" s="114"/>
      <c r="E49" s="115"/>
      <c r="F49" s="77"/>
      <c r="G49" s="74" t="s">
        <v>145</v>
      </c>
      <c r="H49" s="50">
        <f>F49</f>
        <v>0</v>
      </c>
      <c r="I49" s="51">
        <f>ROUNDDOWN(F49/6,0-3)</f>
        <v>0</v>
      </c>
      <c r="J49" s="51">
        <f>ROUNDDOWN(F49/6,0-3)</f>
        <v>0</v>
      </c>
      <c r="K49" s="52">
        <f>SUM(H49:J49)</f>
        <v>0</v>
      </c>
    </row>
    <row r="50" spans="3:12" ht="27.6" customHeight="1" x14ac:dyDescent="0.4">
      <c r="C50" s="100" t="s">
        <v>25</v>
      </c>
      <c r="D50" s="101"/>
      <c r="E50" s="101"/>
      <c r="F50" s="101"/>
      <c r="G50" s="102"/>
      <c r="H50" s="50">
        <f>SUM(H44:H49)</f>
        <v>0</v>
      </c>
      <c r="I50" s="50">
        <f>SUM(I44:I49)</f>
        <v>0</v>
      </c>
      <c r="J50" s="50">
        <f>SUM(J44:J49)</f>
        <v>0</v>
      </c>
      <c r="K50" s="50">
        <f>SUM(K44:K49)</f>
        <v>0</v>
      </c>
      <c r="L50" s="86"/>
    </row>
    <row r="51" spans="3:12" ht="27" customHeight="1" x14ac:dyDescent="0.4">
      <c r="C51" s="156" t="s">
        <v>94</v>
      </c>
      <c r="D51" s="157"/>
      <c r="E51" s="28" t="s">
        <v>78</v>
      </c>
      <c r="F51" s="91"/>
      <c r="G51" s="166" t="s">
        <v>152</v>
      </c>
      <c r="H51" s="50"/>
      <c r="I51" s="152" t="s">
        <v>176</v>
      </c>
      <c r="J51" s="153"/>
      <c r="K51" s="50" t="str">
        <f>IF(ISNUMBER(H51)*1,$H$51,"")</f>
        <v/>
      </c>
    </row>
    <row r="52" spans="3:12" ht="69.599999999999994" customHeight="1" x14ac:dyDescent="0.4">
      <c r="C52" s="158" t="s">
        <v>95</v>
      </c>
      <c r="D52" s="115"/>
      <c r="E52" s="28" t="s">
        <v>79</v>
      </c>
      <c r="F52" s="77"/>
      <c r="G52" s="167"/>
      <c r="H52" s="50"/>
      <c r="I52" s="154"/>
      <c r="J52" s="155"/>
      <c r="K52" s="50" t="str">
        <f>IF(ISNUMBER(H52)*1,$H$52,"")</f>
        <v/>
      </c>
    </row>
    <row r="53" spans="3:12" ht="29.45" customHeight="1" x14ac:dyDescent="0.4">
      <c r="C53" s="100" t="s">
        <v>33</v>
      </c>
      <c r="D53" s="101"/>
      <c r="E53" s="101"/>
      <c r="F53" s="101"/>
      <c r="G53" s="102"/>
      <c r="H53" s="53">
        <f>H50+H51+H52</f>
        <v>0</v>
      </c>
      <c r="I53" s="53">
        <f>I50</f>
        <v>0</v>
      </c>
      <c r="J53" s="53">
        <f>J50</f>
        <v>0</v>
      </c>
      <c r="K53" s="53">
        <f>SUM(K50:K52)</f>
        <v>0</v>
      </c>
      <c r="L53" s="86"/>
    </row>
    <row r="54" spans="3:12" ht="39.6" customHeight="1" x14ac:dyDescent="0.4">
      <c r="C54" s="159" t="s">
        <v>34</v>
      </c>
      <c r="D54" s="159"/>
      <c r="E54" s="159"/>
      <c r="F54" s="75"/>
      <c r="G54" s="54" t="s">
        <v>30</v>
      </c>
      <c r="H54" s="160"/>
      <c r="I54" s="161"/>
      <c r="J54" s="161"/>
      <c r="K54" s="162"/>
    </row>
    <row r="55" spans="3:12" ht="72" customHeight="1" x14ac:dyDescent="0.4">
      <c r="C55" s="187" t="s">
        <v>97</v>
      </c>
      <c r="D55" s="187"/>
      <c r="E55" s="187"/>
      <c r="F55" s="75"/>
      <c r="G55" s="54" t="s">
        <v>30</v>
      </c>
      <c r="H55" s="163"/>
      <c r="I55" s="164"/>
      <c r="J55" s="164"/>
      <c r="K55" s="165"/>
    </row>
    <row r="56" spans="3:12" ht="10.9" customHeight="1" x14ac:dyDescent="0.4"/>
    <row r="57" spans="3:12" ht="55.9" customHeight="1" x14ac:dyDescent="0.4"/>
    <row r="58" spans="3:12" ht="19.5" customHeight="1" x14ac:dyDescent="0.4">
      <c r="C58" s="186" t="s">
        <v>70</v>
      </c>
      <c r="D58" s="186"/>
      <c r="E58" s="186"/>
      <c r="F58" s="186"/>
      <c r="G58" s="186"/>
      <c r="H58" s="186"/>
      <c r="I58" s="186"/>
      <c r="J58" s="186"/>
      <c r="K58" s="186"/>
    </row>
    <row r="59" spans="3:12" ht="19.5" customHeight="1" x14ac:dyDescent="0.4">
      <c r="C59" s="141" t="s">
        <v>146</v>
      </c>
      <c r="D59" s="141"/>
      <c r="E59" s="141"/>
      <c r="F59" s="141"/>
      <c r="G59" s="141"/>
      <c r="H59" s="141"/>
      <c r="I59" s="141"/>
      <c r="J59" s="141"/>
      <c r="K59" s="141"/>
    </row>
    <row r="60" spans="3:12" ht="19.5" customHeight="1" x14ac:dyDescent="0.4">
      <c r="C60" s="151" t="s">
        <v>126</v>
      </c>
      <c r="D60" s="151"/>
      <c r="E60" s="151"/>
      <c r="F60" s="151"/>
      <c r="G60" s="151"/>
      <c r="H60" s="151"/>
      <c r="I60" s="151"/>
      <c r="J60" s="151"/>
      <c r="K60" s="151"/>
    </row>
    <row r="61" spans="3:12" ht="19.5" customHeight="1" x14ac:dyDescent="0.4">
      <c r="C61" s="151" t="s">
        <v>128</v>
      </c>
      <c r="D61" s="151"/>
      <c r="E61" s="151"/>
      <c r="F61" s="151"/>
      <c r="G61" s="151"/>
      <c r="H61" s="151"/>
      <c r="I61" s="151"/>
      <c r="J61" s="151"/>
      <c r="K61" s="151"/>
    </row>
    <row r="62" spans="3:12" ht="19.5" customHeight="1" x14ac:dyDescent="0.4">
      <c r="C62" s="142" t="s">
        <v>147</v>
      </c>
      <c r="D62" s="142"/>
      <c r="E62" s="142"/>
      <c r="F62" s="142"/>
      <c r="G62" s="142"/>
      <c r="H62" s="142"/>
      <c r="I62" s="142"/>
      <c r="J62" s="142"/>
      <c r="K62" s="142"/>
    </row>
    <row r="63" spans="3:12" x14ac:dyDescent="0.4">
      <c r="C63" s="150" t="s">
        <v>127</v>
      </c>
      <c r="D63" s="150"/>
      <c r="E63" s="150"/>
      <c r="F63" s="150"/>
      <c r="G63" s="150"/>
      <c r="H63" s="150"/>
      <c r="I63" s="150"/>
      <c r="J63" s="150"/>
      <c r="K63" s="150"/>
    </row>
    <row r="64" spans="3:12" x14ac:dyDescent="0.4">
      <c r="C64" s="37"/>
      <c r="D64" s="37"/>
      <c r="E64" s="37"/>
      <c r="F64" s="37"/>
      <c r="G64" s="37"/>
      <c r="H64" s="37"/>
      <c r="I64" s="37"/>
      <c r="J64" s="37"/>
      <c r="K64" s="37"/>
    </row>
    <row r="65" spans="3:11" x14ac:dyDescent="0.4">
      <c r="C65" s="3" t="s">
        <v>35</v>
      </c>
      <c r="D65" s="4"/>
      <c r="E65" s="4"/>
      <c r="F65" s="4"/>
      <c r="G65" s="4"/>
      <c r="H65" s="4"/>
    </row>
    <row r="66" spans="3:11" x14ac:dyDescent="0.4">
      <c r="C66" s="3" t="s">
        <v>150</v>
      </c>
    </row>
    <row r="67" spans="3:11" ht="28.15" customHeight="1" x14ac:dyDescent="0.4">
      <c r="D67" s="143">
        <f>K50+F51+F52</f>
        <v>0</v>
      </c>
      <c r="E67" s="144"/>
      <c r="F67" s="145"/>
      <c r="G67" s="9" t="s">
        <v>36</v>
      </c>
      <c r="H67" s="9"/>
    </row>
    <row r="69" spans="3:11" ht="25.15" customHeight="1" x14ac:dyDescent="0.4">
      <c r="C69" s="3" t="s">
        <v>72</v>
      </c>
      <c r="D69" s="4"/>
      <c r="E69" s="4"/>
      <c r="F69" s="4"/>
    </row>
    <row r="70" spans="3:11" ht="25.15" customHeight="1" thickBot="1" x14ac:dyDescent="0.45">
      <c r="C70" s="124" t="s">
        <v>37</v>
      </c>
      <c r="D70" s="124"/>
      <c r="E70" s="124" t="s">
        <v>69</v>
      </c>
      <c r="F70" s="124"/>
      <c r="G70" s="124"/>
      <c r="H70" s="124"/>
      <c r="I70" s="124"/>
      <c r="J70" s="15" t="s">
        <v>38</v>
      </c>
    </row>
    <row r="71" spans="3:11" ht="63" customHeight="1" thickTop="1" x14ac:dyDescent="0.4">
      <c r="C71" s="146"/>
      <c r="D71" s="146"/>
      <c r="E71" s="147"/>
      <c r="F71" s="147"/>
      <c r="G71" s="147"/>
      <c r="H71" s="147"/>
      <c r="I71" s="147"/>
      <c r="J71" s="78" t="s">
        <v>39</v>
      </c>
    </row>
    <row r="72" spans="3:11" ht="24.6" customHeight="1" x14ac:dyDescent="0.4">
      <c r="C72" s="148" t="s">
        <v>71</v>
      </c>
      <c r="D72" s="149"/>
      <c r="E72" s="149"/>
      <c r="F72" s="149"/>
      <c r="G72" s="149"/>
      <c r="H72" s="149"/>
      <c r="I72" s="149"/>
      <c r="J72" s="149"/>
    </row>
    <row r="73" spans="3:11" ht="20.45" customHeight="1" x14ac:dyDescent="0.4"/>
    <row r="74" spans="3:11" ht="20.45" customHeight="1" x14ac:dyDescent="0.4">
      <c r="C74" s="3" t="s">
        <v>85</v>
      </c>
    </row>
    <row r="75" spans="3:11" ht="24" customHeight="1" x14ac:dyDescent="0.4">
      <c r="C75" s="141" t="s">
        <v>86</v>
      </c>
      <c r="D75" s="141"/>
      <c r="E75" s="141"/>
      <c r="F75" s="141"/>
      <c r="G75" s="141"/>
      <c r="H75" s="141"/>
      <c r="I75" s="141"/>
      <c r="J75" s="141"/>
    </row>
    <row r="76" spans="3:11" ht="29.45" customHeight="1" x14ac:dyDescent="0.4">
      <c r="C76" s="181"/>
      <c r="D76" s="182"/>
      <c r="E76" s="182"/>
      <c r="F76" s="182"/>
      <c r="G76" s="182"/>
      <c r="H76" s="182"/>
      <c r="I76" s="182"/>
      <c r="J76" s="183"/>
      <c r="K76" s="83"/>
    </row>
    <row r="77" spans="3:11" x14ac:dyDescent="0.4">
      <c r="C77" s="3" t="s">
        <v>87</v>
      </c>
    </row>
    <row r="78" spans="3:11" ht="29.45" customHeight="1" x14ac:dyDescent="0.4">
      <c r="C78" s="181"/>
      <c r="D78" s="182"/>
      <c r="E78" s="182"/>
      <c r="F78" s="182"/>
      <c r="G78" s="182"/>
      <c r="H78" s="182"/>
      <c r="I78" s="182"/>
      <c r="J78" s="183"/>
      <c r="K78" s="83"/>
    </row>
    <row r="79" spans="3:11" x14ac:dyDescent="0.4">
      <c r="C79" s="3" t="s">
        <v>88</v>
      </c>
    </row>
    <row r="81" spans="3:18" x14ac:dyDescent="0.4">
      <c r="C81" s="3" t="s">
        <v>41</v>
      </c>
    </row>
    <row r="82" spans="3:18" ht="130.15" customHeight="1" x14ac:dyDescent="0.4">
      <c r="C82" s="140" t="s">
        <v>163</v>
      </c>
      <c r="D82" s="140"/>
      <c r="E82" s="140"/>
      <c r="F82" s="140"/>
      <c r="G82" s="140"/>
      <c r="H82" s="140"/>
      <c r="I82" s="140"/>
      <c r="J82" s="140"/>
      <c r="K82" s="82"/>
      <c r="L82" s="81"/>
      <c r="N82" s="81"/>
      <c r="O82" s="81"/>
      <c r="P82" s="81"/>
      <c r="Q82" s="81"/>
      <c r="R82" s="81"/>
    </row>
  </sheetData>
  <sheetProtection insertRows="0"/>
  <mergeCells count="77">
    <mergeCell ref="C78:J78"/>
    <mergeCell ref="C76:J76"/>
    <mergeCell ref="C21:J21"/>
    <mergeCell ref="I39:K39"/>
    <mergeCell ref="C31:D31"/>
    <mergeCell ref="F39:H39"/>
    <mergeCell ref="F35:H35"/>
    <mergeCell ref="F38:H38"/>
    <mergeCell ref="I36:K36"/>
    <mergeCell ref="I40:K40"/>
    <mergeCell ref="J38:K38"/>
    <mergeCell ref="C58:K58"/>
    <mergeCell ref="C55:E55"/>
    <mergeCell ref="I41:K41"/>
    <mergeCell ref="C25:D25"/>
    <mergeCell ref="C26:D26"/>
    <mergeCell ref="I2:K2"/>
    <mergeCell ref="I3:K3"/>
    <mergeCell ref="B9:K9"/>
    <mergeCell ref="H7:J7"/>
    <mergeCell ref="H6:K6"/>
    <mergeCell ref="H5:K5"/>
    <mergeCell ref="E26:J26"/>
    <mergeCell ref="C27:D27"/>
    <mergeCell ref="E27:J27"/>
    <mergeCell ref="E25:J25"/>
    <mergeCell ref="A11:K14"/>
    <mergeCell ref="B15:K15"/>
    <mergeCell ref="B16:F16"/>
    <mergeCell ref="C20:J20"/>
    <mergeCell ref="C17:J17"/>
    <mergeCell ref="C51:D51"/>
    <mergeCell ref="C52:D52"/>
    <mergeCell ref="C54:E54"/>
    <mergeCell ref="H54:K55"/>
    <mergeCell ref="G51:G52"/>
    <mergeCell ref="C40:E41"/>
    <mergeCell ref="C82:J82"/>
    <mergeCell ref="C59:K59"/>
    <mergeCell ref="C62:K62"/>
    <mergeCell ref="D67:F67"/>
    <mergeCell ref="C75:J75"/>
    <mergeCell ref="C70:D70"/>
    <mergeCell ref="E70:I70"/>
    <mergeCell ref="C71:D71"/>
    <mergeCell ref="E71:I71"/>
    <mergeCell ref="C72:J72"/>
    <mergeCell ref="C63:K63"/>
    <mergeCell ref="C60:K60"/>
    <mergeCell ref="C61:K61"/>
    <mergeCell ref="C53:G53"/>
    <mergeCell ref="I51:J52"/>
    <mergeCell ref="C29:D29"/>
    <mergeCell ref="E29:J29"/>
    <mergeCell ref="J35:K35"/>
    <mergeCell ref="F36:H36"/>
    <mergeCell ref="F37:H37"/>
    <mergeCell ref="E31:J31"/>
    <mergeCell ref="C35:E35"/>
    <mergeCell ref="C36:E36"/>
    <mergeCell ref="C37:D37"/>
    <mergeCell ref="C39:E39"/>
    <mergeCell ref="C30:D30"/>
    <mergeCell ref="E30:J30"/>
    <mergeCell ref="J37:K37"/>
    <mergeCell ref="C50:G50"/>
    <mergeCell ref="C38:D38"/>
    <mergeCell ref="F43:G43"/>
    <mergeCell ref="F44:G44"/>
    <mergeCell ref="F40:H41"/>
    <mergeCell ref="C49:E49"/>
    <mergeCell ref="C48:E48"/>
    <mergeCell ref="C47:E47"/>
    <mergeCell ref="C46:E46"/>
    <mergeCell ref="C45:E45"/>
    <mergeCell ref="C43:E43"/>
    <mergeCell ref="C44:E44"/>
  </mergeCells>
  <phoneticPr fontId="2"/>
  <dataValidations xWindow="582" yWindow="602" count="9">
    <dataValidation type="whole" allowBlank="1" showInputMessage="1" promptTitle="(注)" prompt="１ｍ単位で入力。小数点1位は切り捨て。_x000a_" sqref="F48" xr:uid="{2F808788-3DCF-4106-AEFC-C2E7A052E6B0}">
      <formula1>0</formula1>
      <formula2>100000</formula2>
    </dataValidation>
    <dataValidation allowBlank="1" showInputMessage="1" showErrorMessage="1" promptTitle="(注)" prompt="活動の為の講習なので、活動開始したら早めに実施してください。" sqref="J71" xr:uid="{7F68D43A-BD80-4909-96C8-8A3C2C176B72}"/>
    <dataValidation allowBlank="1" showInputMessage="1" showErrorMessage="1" promptTitle="(注)" prompt="・日付は任意ですが、協定書より後の日付にしてください。_x000a_・採択決定前着手届を出す場合は採択決定前着手届とこの申請の日付を同じにする。" sqref="I3:K3" xr:uid="{0DC10239-4565-43EC-A2C6-3FE899246496}"/>
    <dataValidation allowBlank="1" showInputMessage="1" showErrorMessage="1" promptTitle="(注)" prompt="各団体で管理している文書番号。特に規定がなければ「第1号」などでよい" sqref="I2:K2" xr:uid="{276FE37D-113F-4150-9F75-B8A59BA798AD}"/>
    <dataValidation allowBlank="1" showInputMessage="1" showErrorMessage="1" promptTitle="(注)" prompt="林班、小林班、枝番を記載" sqref="K20" xr:uid="{388AB96A-4F40-4476-B0DA-E2114FBE3EC1}"/>
    <dataValidation allowBlank="1" showErrorMessage="1" promptTitle="(注)" prompt="0.1ha未満切り捨て。例：1.58なら1.5と入力。_x000a_" sqref="F45:F47 F54:F55" xr:uid="{F78C87EF-1B32-43DB-AE27-B503A4D11378}"/>
    <dataValidation allowBlank="1" showInputMessage="1" showErrorMessage="1" promptTitle="(注)" prompt="活動計画書と同じ内容になる様　確認して記載してください。_x000a_" sqref="E71:I71" xr:uid="{EC65DC18-851C-48B2-80EC-63D168AEF9E0}"/>
    <dataValidation allowBlank="1" showInputMessage="1" showErrorMessage="1" promptTitle="(注)" prompt="地番、林班、小林班を記載" sqref="C20:J20" xr:uid="{19CC2B1E-3565-4EF6-98CA-AF251744C279}"/>
    <dataValidation allowBlank="1" showInputMessage="1" showErrorMessage="1" prompt="資機材購入理由書の額" sqref="H51:H52" xr:uid="{95130F47-4DD8-41E1-BBE2-FA426A959971}"/>
  </dataValidations>
  <pageMargins left="0.70866141732283472" right="0.31496062992125984" top="0.74803149606299213" bottom="0.74803149606299213" header="0.31496062992125984" footer="0.31496062992125984"/>
  <pageSetup paperSize="9" scale="87" fitToHeight="3" orientation="portrait" r:id="rId1"/>
  <rowBreaks count="1" manualBreakCount="1">
    <brk id="3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83D27-E262-49EB-9528-F86CEF049451}">
  <dimension ref="A1:V84"/>
  <sheetViews>
    <sheetView zoomScaleNormal="100" workbookViewId="0">
      <selection activeCell="S50" sqref="S50"/>
    </sheetView>
  </sheetViews>
  <sheetFormatPr defaultColWidth="8.75" defaultRowHeight="19.5" x14ac:dyDescent="0.4"/>
  <cols>
    <col min="1" max="1" width="1.75" style="3" customWidth="1"/>
    <col min="2" max="2" width="3.75" style="3" customWidth="1"/>
    <col min="3" max="3" width="9.5" style="3" customWidth="1"/>
    <col min="4" max="4" width="10" style="3" customWidth="1"/>
    <col min="5" max="5" width="6" style="3" customWidth="1"/>
    <col min="6" max="6" width="6.625" style="3" customWidth="1"/>
    <col min="7" max="7" width="4.75" style="3" bestFit="1" customWidth="1"/>
    <col min="8" max="8" width="11.75" style="3" bestFit="1" customWidth="1"/>
    <col min="9" max="9" width="17.375" style="3" bestFit="1" customWidth="1"/>
    <col min="10" max="10" width="11.875" style="3" customWidth="1"/>
    <col min="11" max="11" width="12.25" style="3" customWidth="1"/>
    <col min="12" max="12" width="10.125" style="3" bestFit="1" customWidth="1"/>
    <col min="13" max="16384" width="8.75" style="3"/>
  </cols>
  <sheetData>
    <row r="1" spans="1:22" x14ac:dyDescent="0.4">
      <c r="B1" s="3" t="s">
        <v>160</v>
      </c>
    </row>
    <row r="2" spans="1:22" x14ac:dyDescent="0.4">
      <c r="I2" s="178" t="s">
        <v>159</v>
      </c>
      <c r="J2" s="178"/>
      <c r="K2" s="178"/>
    </row>
    <row r="3" spans="1:22" x14ac:dyDescent="0.4">
      <c r="I3" s="178" t="s">
        <v>171</v>
      </c>
      <c r="J3" s="178"/>
      <c r="K3" s="178"/>
    </row>
    <row r="4" spans="1:22" x14ac:dyDescent="0.4">
      <c r="B4" s="3" t="s">
        <v>0</v>
      </c>
    </row>
    <row r="5" spans="1:22" x14ac:dyDescent="0.4">
      <c r="C5" s="3" t="s">
        <v>1</v>
      </c>
      <c r="H5" s="180" t="s">
        <v>166</v>
      </c>
      <c r="I5" s="180"/>
      <c r="J5" s="180"/>
      <c r="K5" s="180"/>
    </row>
    <row r="6" spans="1:22" x14ac:dyDescent="0.4">
      <c r="F6" s="11"/>
      <c r="H6" s="180" t="s">
        <v>164</v>
      </c>
      <c r="I6" s="180"/>
      <c r="J6" s="180"/>
      <c r="K6" s="180"/>
    </row>
    <row r="7" spans="1:22" ht="21" customHeight="1" x14ac:dyDescent="0.4">
      <c r="H7" s="180" t="s">
        <v>165</v>
      </c>
      <c r="I7" s="180"/>
      <c r="J7" s="180"/>
      <c r="K7" s="87"/>
    </row>
    <row r="9" spans="1:22" x14ac:dyDescent="0.4">
      <c r="B9" s="171" t="s">
        <v>172</v>
      </c>
      <c r="C9" s="171"/>
      <c r="D9" s="171"/>
      <c r="E9" s="171"/>
      <c r="F9" s="171"/>
      <c r="G9" s="171"/>
      <c r="H9" s="171"/>
      <c r="I9" s="171"/>
      <c r="J9" s="171"/>
      <c r="K9" s="171"/>
    </row>
    <row r="10" spans="1:22" x14ac:dyDescent="0.4">
      <c r="B10" s="9"/>
      <c r="C10" s="9"/>
      <c r="D10" s="9"/>
      <c r="E10" s="9"/>
      <c r="F10" s="9"/>
      <c r="G10" s="9"/>
      <c r="H10" s="9"/>
      <c r="I10" s="9"/>
      <c r="J10" s="9"/>
      <c r="V10"/>
    </row>
    <row r="11" spans="1:22" ht="19.899999999999999" customHeight="1" x14ac:dyDescent="0.4">
      <c r="A11" s="170" t="s">
        <v>149</v>
      </c>
      <c r="B11" s="170"/>
      <c r="C11" s="170"/>
      <c r="D11" s="170"/>
      <c r="E11" s="170"/>
      <c r="F11" s="170"/>
      <c r="G11" s="170"/>
      <c r="H11" s="170"/>
      <c r="I11" s="170"/>
      <c r="J11" s="170"/>
      <c r="K11" s="170"/>
      <c r="U11"/>
    </row>
    <row r="12" spans="1:22" x14ac:dyDescent="0.4">
      <c r="A12" s="170"/>
      <c r="B12" s="170"/>
      <c r="C12" s="170"/>
      <c r="D12" s="170"/>
      <c r="E12" s="170"/>
      <c r="F12" s="170"/>
      <c r="G12" s="170"/>
      <c r="H12" s="170"/>
      <c r="I12" s="170"/>
      <c r="J12" s="170"/>
      <c r="K12" s="170"/>
    </row>
    <row r="13" spans="1:22" x14ac:dyDescent="0.4">
      <c r="A13" s="170"/>
      <c r="B13" s="170"/>
      <c r="C13" s="170"/>
      <c r="D13" s="170"/>
      <c r="E13" s="170"/>
      <c r="F13" s="170"/>
      <c r="G13" s="170"/>
      <c r="H13" s="170"/>
      <c r="I13" s="170"/>
      <c r="J13" s="170"/>
      <c r="K13" s="170"/>
    </row>
    <row r="14" spans="1:22" x14ac:dyDescent="0.4">
      <c r="A14" s="170"/>
      <c r="B14" s="170"/>
      <c r="C14" s="170"/>
      <c r="D14" s="170"/>
      <c r="E14" s="170"/>
      <c r="F14" s="170"/>
      <c r="G14" s="170"/>
      <c r="H14" s="170"/>
      <c r="I14" s="170"/>
      <c r="J14" s="170"/>
      <c r="K14" s="170"/>
    </row>
    <row r="15" spans="1:22" x14ac:dyDescent="0.4">
      <c r="B15" s="171" t="s">
        <v>3</v>
      </c>
      <c r="C15" s="171"/>
      <c r="D15" s="171"/>
      <c r="E15" s="171"/>
      <c r="F15" s="171"/>
      <c r="G15" s="171"/>
      <c r="H15" s="171"/>
      <c r="I15" s="171"/>
      <c r="J15" s="171"/>
      <c r="K15" s="171"/>
    </row>
    <row r="16" spans="1:22" x14ac:dyDescent="0.4">
      <c r="B16" s="150" t="s">
        <v>4</v>
      </c>
      <c r="C16" s="150"/>
      <c r="D16" s="150"/>
      <c r="E16" s="150"/>
      <c r="F16" s="150"/>
    </row>
    <row r="17" spans="2:11" ht="36.6" customHeight="1" x14ac:dyDescent="0.4">
      <c r="C17" s="175"/>
      <c r="D17" s="176"/>
      <c r="E17" s="176"/>
      <c r="F17" s="176"/>
      <c r="G17" s="176"/>
      <c r="H17" s="176"/>
      <c r="I17" s="176"/>
      <c r="J17" s="177"/>
      <c r="K17" s="85"/>
    </row>
    <row r="18" spans="2:11" x14ac:dyDescent="0.4">
      <c r="C18" s="19"/>
      <c r="D18" s="19"/>
      <c r="E18" s="19"/>
      <c r="F18" s="19"/>
      <c r="G18" s="19"/>
      <c r="H18" s="19"/>
      <c r="I18" s="19"/>
      <c r="J18" s="19"/>
    </row>
    <row r="19" spans="2:11" s="89" customFormat="1" x14ac:dyDescent="0.4">
      <c r="B19" s="89" t="s">
        <v>170</v>
      </c>
      <c r="C19" s="90"/>
      <c r="D19" s="90"/>
      <c r="E19" s="90"/>
      <c r="F19" s="90"/>
    </row>
    <row r="20" spans="2:11" s="89" customFormat="1" ht="59.45" customHeight="1" x14ac:dyDescent="0.4">
      <c r="C20" s="172"/>
      <c r="D20" s="173"/>
      <c r="E20" s="173"/>
      <c r="F20" s="173"/>
      <c r="G20" s="173"/>
      <c r="H20" s="173"/>
      <c r="I20" s="173"/>
      <c r="J20" s="174"/>
      <c r="K20" s="84"/>
    </row>
    <row r="21" spans="2:11" x14ac:dyDescent="0.4">
      <c r="C21" s="184"/>
      <c r="D21" s="184"/>
      <c r="E21" s="184"/>
      <c r="F21" s="184"/>
      <c r="G21" s="184"/>
      <c r="H21" s="184"/>
      <c r="I21" s="184"/>
      <c r="J21" s="184"/>
      <c r="K21" s="84"/>
    </row>
    <row r="22" spans="2:11" x14ac:dyDescent="0.4">
      <c r="C22" s="20"/>
      <c r="D22" s="20"/>
      <c r="E22" s="20"/>
      <c r="F22" s="20"/>
      <c r="G22" s="20"/>
      <c r="H22" s="20"/>
      <c r="I22" s="20"/>
      <c r="J22" s="20"/>
    </row>
    <row r="23" spans="2:11" x14ac:dyDescent="0.4">
      <c r="B23" s="3" t="s">
        <v>96</v>
      </c>
      <c r="C23" s="5"/>
    </row>
    <row r="24" spans="2:11" ht="12.6" customHeight="1" x14ac:dyDescent="0.4"/>
    <row r="25" spans="2:11" ht="25.15" customHeight="1" x14ac:dyDescent="0.4">
      <c r="C25" s="95" t="s">
        <v>7</v>
      </c>
      <c r="D25" s="96"/>
      <c r="E25" s="123"/>
      <c r="F25" s="123"/>
      <c r="G25" s="123"/>
      <c r="H25" s="123"/>
      <c r="I25" s="123"/>
      <c r="J25" s="123"/>
    </row>
    <row r="26" spans="2:11" ht="25.15" customHeight="1" x14ac:dyDescent="0.4">
      <c r="C26" s="188" t="s">
        <v>11</v>
      </c>
      <c r="D26" s="189"/>
      <c r="E26" s="97"/>
      <c r="F26" s="97"/>
      <c r="G26" s="97"/>
      <c r="H26" s="97"/>
      <c r="I26" s="97"/>
      <c r="J26" s="97"/>
    </row>
    <row r="27" spans="2:11" ht="23.45" customHeight="1" x14ac:dyDescent="0.4">
      <c r="C27" s="168" t="s">
        <v>9</v>
      </c>
      <c r="D27" s="157"/>
      <c r="E27" s="169"/>
      <c r="F27" s="169"/>
      <c r="G27" s="169"/>
      <c r="H27" s="169"/>
      <c r="I27" s="169"/>
      <c r="J27" s="169"/>
    </row>
    <row r="28" spans="2:11" ht="25.15" customHeight="1" x14ac:dyDescent="0.4"/>
    <row r="29" spans="2:11" ht="25.15" customHeight="1" x14ac:dyDescent="0.4">
      <c r="C29" s="96" t="s">
        <v>10</v>
      </c>
      <c r="D29" s="96"/>
      <c r="E29" s="123"/>
      <c r="F29" s="123"/>
      <c r="G29" s="123"/>
      <c r="H29" s="123"/>
      <c r="I29" s="123"/>
      <c r="J29" s="123"/>
    </row>
    <row r="30" spans="2:11" ht="25.15" customHeight="1" x14ac:dyDescent="0.4">
      <c r="C30" s="95" t="s">
        <v>120</v>
      </c>
      <c r="D30" s="96"/>
      <c r="E30" s="97"/>
      <c r="F30" s="97"/>
      <c r="G30" s="97"/>
      <c r="H30" s="97"/>
      <c r="I30" s="97"/>
      <c r="J30" s="97"/>
    </row>
    <row r="31" spans="2:11" ht="25.15" customHeight="1" x14ac:dyDescent="0.4">
      <c r="C31" s="156" t="s">
        <v>9</v>
      </c>
      <c r="D31" s="157"/>
      <c r="E31" s="123"/>
      <c r="F31" s="123"/>
      <c r="G31" s="123"/>
      <c r="H31" s="123"/>
      <c r="I31" s="123"/>
      <c r="J31" s="123"/>
    </row>
    <row r="32" spans="2:11" ht="13.9" customHeight="1" x14ac:dyDescent="0.4"/>
    <row r="33" spans="2:11" ht="22.15" customHeight="1" x14ac:dyDescent="0.4">
      <c r="B33" s="4" t="s">
        <v>76</v>
      </c>
      <c r="C33" s="4"/>
      <c r="D33" s="4"/>
      <c r="E33" s="4"/>
      <c r="F33" s="4"/>
      <c r="G33" s="4"/>
      <c r="H33" s="4"/>
    </row>
    <row r="34" spans="2:11" ht="17.45" customHeight="1" x14ac:dyDescent="0.4">
      <c r="C34" s="3" t="s">
        <v>16</v>
      </c>
    </row>
    <row r="35" spans="2:11" ht="19.899999999999999" customHeight="1" thickBot="1" x14ac:dyDescent="0.45">
      <c r="C35" s="117" t="s">
        <v>17</v>
      </c>
      <c r="D35" s="118"/>
      <c r="E35" s="119"/>
      <c r="F35" s="117" t="s">
        <v>21</v>
      </c>
      <c r="G35" s="118"/>
      <c r="H35" s="119"/>
      <c r="I35" s="15" t="s">
        <v>112</v>
      </c>
      <c r="J35" s="124" t="s">
        <v>111</v>
      </c>
      <c r="K35" s="124"/>
    </row>
    <row r="36" spans="2:11" ht="19.899999999999999" customHeight="1" thickTop="1" x14ac:dyDescent="0.4">
      <c r="C36" s="129" t="s">
        <v>167</v>
      </c>
      <c r="D36" s="130"/>
      <c r="E36" s="131"/>
      <c r="F36" s="190"/>
      <c r="G36" s="191"/>
      <c r="H36" s="191"/>
      <c r="I36" s="191"/>
      <c r="J36" s="191"/>
      <c r="K36" s="192"/>
    </row>
    <row r="37" spans="2:11" ht="43.9" customHeight="1" x14ac:dyDescent="0.4">
      <c r="C37" s="132" t="s">
        <v>156</v>
      </c>
      <c r="D37" s="133"/>
      <c r="E37" s="47" t="s">
        <v>90</v>
      </c>
      <c r="F37" s="98" t="s">
        <v>131</v>
      </c>
      <c r="G37" s="128"/>
      <c r="H37" s="99"/>
      <c r="I37" s="48" t="s">
        <v>113</v>
      </c>
      <c r="J37" s="98" t="s">
        <v>113</v>
      </c>
      <c r="K37" s="99"/>
    </row>
    <row r="38" spans="2:11" ht="43.9" customHeight="1" x14ac:dyDescent="0.4">
      <c r="C38" s="103" t="s">
        <v>92</v>
      </c>
      <c r="D38" s="104"/>
      <c r="E38" s="47" t="s">
        <v>90</v>
      </c>
      <c r="F38" s="98" t="s">
        <v>132</v>
      </c>
      <c r="G38" s="128"/>
      <c r="H38" s="99"/>
      <c r="I38" s="48" t="s">
        <v>116</v>
      </c>
      <c r="J38" s="98" t="s">
        <v>116</v>
      </c>
      <c r="K38" s="99"/>
    </row>
    <row r="39" spans="2:11" ht="19.899999999999999" customHeight="1" x14ac:dyDescent="0.4">
      <c r="C39" s="92" t="s">
        <v>20</v>
      </c>
      <c r="D39" s="93"/>
      <c r="E39" s="94"/>
      <c r="F39" s="100" t="s">
        <v>22</v>
      </c>
      <c r="G39" s="101"/>
      <c r="H39" s="102"/>
      <c r="I39" s="96" t="s">
        <v>23</v>
      </c>
      <c r="J39" s="96"/>
      <c r="K39" s="96"/>
    </row>
    <row r="40" spans="2:11" ht="18.75" customHeight="1" x14ac:dyDescent="0.4">
      <c r="C40" s="134" t="s">
        <v>129</v>
      </c>
      <c r="D40" s="135"/>
      <c r="E40" s="136"/>
      <c r="F40" s="107" t="s">
        <v>77</v>
      </c>
      <c r="G40" s="108"/>
      <c r="H40" s="109"/>
      <c r="I40" s="96" t="s">
        <v>118</v>
      </c>
      <c r="J40" s="96"/>
      <c r="K40" s="96"/>
    </row>
    <row r="41" spans="2:11" ht="27.75" customHeight="1" x14ac:dyDescent="0.4">
      <c r="C41" s="137"/>
      <c r="D41" s="138"/>
      <c r="E41" s="139"/>
      <c r="F41" s="110"/>
      <c r="G41" s="111"/>
      <c r="H41" s="112"/>
      <c r="I41" s="98" t="s">
        <v>119</v>
      </c>
      <c r="J41" s="128"/>
      <c r="K41" s="99"/>
    </row>
    <row r="42" spans="2:11" ht="12.6" customHeight="1" x14ac:dyDescent="0.4"/>
    <row r="43" spans="2:11" ht="52.9" customHeight="1" thickBot="1" x14ac:dyDescent="0.45">
      <c r="C43" s="117" t="s">
        <v>24</v>
      </c>
      <c r="D43" s="118"/>
      <c r="E43" s="119"/>
      <c r="F43" s="105" t="s">
        <v>32</v>
      </c>
      <c r="G43" s="105"/>
      <c r="H43" s="38" t="s">
        <v>136</v>
      </c>
      <c r="I43" s="38" t="s">
        <v>137</v>
      </c>
      <c r="J43" s="38" t="s">
        <v>122</v>
      </c>
      <c r="K43" s="15" t="s">
        <v>121</v>
      </c>
    </row>
    <row r="44" spans="2:11" ht="22.15" customHeight="1" thickTop="1" x14ac:dyDescent="0.4">
      <c r="C44" s="120" t="s">
        <v>154</v>
      </c>
      <c r="D44" s="121"/>
      <c r="E44" s="122"/>
      <c r="F44" s="200"/>
      <c r="G44" s="201"/>
      <c r="H44" s="201"/>
      <c r="I44" s="201"/>
      <c r="J44" s="201"/>
      <c r="K44" s="202"/>
    </row>
    <row r="45" spans="2:11" ht="36.6" customHeight="1" x14ac:dyDescent="0.4">
      <c r="C45" s="113" t="s">
        <v>123</v>
      </c>
      <c r="D45" s="114"/>
      <c r="E45" s="115"/>
      <c r="F45" s="75"/>
      <c r="G45" s="54" t="s">
        <v>30</v>
      </c>
      <c r="H45" s="50">
        <f>F45*115000</f>
        <v>0</v>
      </c>
      <c r="I45" s="50">
        <f>F45*19000</f>
        <v>0</v>
      </c>
      <c r="J45" s="88">
        <f>F45*19000</f>
        <v>0</v>
      </c>
      <c r="K45" s="50">
        <f>SUM(H45:J45)</f>
        <v>0</v>
      </c>
    </row>
    <row r="46" spans="2:11" ht="51.75" customHeight="1" x14ac:dyDescent="0.4">
      <c r="C46" s="113" t="s">
        <v>124</v>
      </c>
      <c r="D46" s="114"/>
      <c r="E46" s="115"/>
      <c r="F46" s="75"/>
      <c r="G46" s="54" t="s">
        <v>30</v>
      </c>
      <c r="H46" s="50">
        <f>F46*265000</f>
        <v>0</v>
      </c>
      <c r="I46" s="50">
        <f>F46*44000</f>
        <v>0</v>
      </c>
      <c r="J46" s="88">
        <f>F46*44000</f>
        <v>0</v>
      </c>
      <c r="K46" s="50">
        <f>SUM(H46:J46)</f>
        <v>0</v>
      </c>
    </row>
    <row r="47" spans="2:11" ht="23.45" customHeight="1" x14ac:dyDescent="0.4">
      <c r="C47" s="103" t="s">
        <v>19</v>
      </c>
      <c r="D47" s="116"/>
      <c r="E47" s="104"/>
      <c r="F47" s="75"/>
      <c r="G47" s="54" t="s">
        <v>30</v>
      </c>
      <c r="H47" s="50">
        <f>F47*115000</f>
        <v>0</v>
      </c>
      <c r="I47" s="50">
        <f>F47*19000</f>
        <v>0</v>
      </c>
      <c r="J47" s="88">
        <f>F47*19000</f>
        <v>0</v>
      </c>
      <c r="K47" s="50">
        <f>SUM(H47:J47)</f>
        <v>0</v>
      </c>
    </row>
    <row r="48" spans="2:11" ht="26.45" customHeight="1" x14ac:dyDescent="0.4">
      <c r="C48" s="103" t="s">
        <v>20</v>
      </c>
      <c r="D48" s="116"/>
      <c r="E48" s="104"/>
      <c r="F48" s="76"/>
      <c r="G48" s="54" t="s">
        <v>31</v>
      </c>
      <c r="H48" s="50">
        <f>F48*800</f>
        <v>0</v>
      </c>
      <c r="I48" s="50">
        <f>F48*100</f>
        <v>0</v>
      </c>
      <c r="J48" s="88">
        <f>F48*100</f>
        <v>0</v>
      </c>
      <c r="K48" s="50">
        <f t="shared" ref="K48:K49" si="0">SUM(H48:J48)</f>
        <v>0</v>
      </c>
    </row>
    <row r="49" spans="3:12" ht="34.5" customHeight="1" x14ac:dyDescent="0.4">
      <c r="C49" s="113" t="s">
        <v>125</v>
      </c>
      <c r="D49" s="114"/>
      <c r="E49" s="115"/>
      <c r="F49" s="77"/>
      <c r="G49" s="74" t="s">
        <v>36</v>
      </c>
      <c r="H49" s="50">
        <f>F49</f>
        <v>0</v>
      </c>
      <c r="I49" s="51">
        <f>ROUNDDOWN(F49/6,0-3)</f>
        <v>0</v>
      </c>
      <c r="J49" s="51">
        <f>ROUNDDOWN(F49/6,0-3)</f>
        <v>0</v>
      </c>
      <c r="K49" s="52">
        <f t="shared" si="0"/>
        <v>0</v>
      </c>
    </row>
    <row r="50" spans="3:12" ht="27.6" customHeight="1" x14ac:dyDescent="0.4">
      <c r="C50" s="100" t="s">
        <v>25</v>
      </c>
      <c r="D50" s="101"/>
      <c r="E50" s="101"/>
      <c r="F50" s="101"/>
      <c r="G50" s="102"/>
      <c r="H50" s="50">
        <f>SUM(H45:H49)</f>
        <v>0</v>
      </c>
      <c r="I50" s="50">
        <f>SUM(I45:I49)</f>
        <v>0</v>
      </c>
      <c r="J50" s="50">
        <f>SUM(J45:J49)</f>
        <v>0</v>
      </c>
      <c r="K50" s="50">
        <f>SUM(K45:K49)</f>
        <v>0</v>
      </c>
    </row>
    <row r="51" spans="3:12" ht="27" customHeight="1" x14ac:dyDescent="0.4">
      <c r="C51" s="156" t="s">
        <v>94</v>
      </c>
      <c r="D51" s="157"/>
      <c r="E51" s="28" t="s">
        <v>78</v>
      </c>
      <c r="F51" s="77"/>
      <c r="G51" s="166" t="s">
        <v>152</v>
      </c>
      <c r="H51" s="50"/>
      <c r="I51" s="193"/>
      <c r="J51" s="194"/>
      <c r="K51" s="50">
        <f>H51</f>
        <v>0</v>
      </c>
    </row>
    <row r="52" spans="3:12" ht="69.599999999999994" customHeight="1" x14ac:dyDescent="0.4">
      <c r="C52" s="158" t="s">
        <v>95</v>
      </c>
      <c r="D52" s="115"/>
      <c r="E52" s="28" t="s">
        <v>79</v>
      </c>
      <c r="F52" s="77"/>
      <c r="G52" s="167"/>
      <c r="H52" s="50"/>
      <c r="I52" s="195"/>
      <c r="J52" s="196"/>
      <c r="K52" s="50">
        <f>H52</f>
        <v>0</v>
      </c>
    </row>
    <row r="53" spans="3:12" ht="29.45" customHeight="1" x14ac:dyDescent="0.4">
      <c r="C53" s="100" t="s">
        <v>33</v>
      </c>
      <c r="D53" s="101"/>
      <c r="E53" s="101"/>
      <c r="F53" s="101"/>
      <c r="G53" s="102"/>
      <c r="H53" s="53">
        <f>H50+H51+H52</f>
        <v>0</v>
      </c>
      <c r="I53" s="53">
        <f>I50</f>
        <v>0</v>
      </c>
      <c r="J53" s="53">
        <f>J50</f>
        <v>0</v>
      </c>
      <c r="K53" s="53">
        <f>SUM(K50:K52)</f>
        <v>0</v>
      </c>
      <c r="L53" s="86"/>
    </row>
    <row r="54" spans="3:12" ht="39.6" customHeight="1" x14ac:dyDescent="0.4">
      <c r="C54" s="159" t="s">
        <v>34</v>
      </c>
      <c r="D54" s="159"/>
      <c r="E54" s="159"/>
      <c r="F54" s="75"/>
      <c r="G54" s="54" t="s">
        <v>30</v>
      </c>
      <c r="H54" s="160"/>
      <c r="I54" s="161"/>
      <c r="J54" s="161"/>
      <c r="K54" s="162"/>
    </row>
    <row r="55" spans="3:12" ht="72" customHeight="1" x14ac:dyDescent="0.4">
      <c r="C55" s="187" t="s">
        <v>97</v>
      </c>
      <c r="D55" s="187"/>
      <c r="E55" s="187"/>
      <c r="F55" s="75"/>
      <c r="G55" s="54" t="s">
        <v>30</v>
      </c>
      <c r="H55" s="163"/>
      <c r="I55" s="164"/>
      <c r="J55" s="164"/>
      <c r="K55" s="165"/>
    </row>
    <row r="56" spans="3:12" ht="10.9" customHeight="1" x14ac:dyDescent="0.4"/>
    <row r="57" spans="3:12" ht="55.9" customHeight="1" x14ac:dyDescent="0.4"/>
    <row r="58" spans="3:12" ht="19.5" customHeight="1" x14ac:dyDescent="0.4">
      <c r="C58" s="186" t="s">
        <v>70</v>
      </c>
      <c r="D58" s="186"/>
      <c r="E58" s="186"/>
      <c r="F58" s="186"/>
      <c r="G58" s="186"/>
      <c r="H58" s="186"/>
      <c r="I58" s="186"/>
      <c r="J58" s="186"/>
      <c r="K58" s="186"/>
    </row>
    <row r="59" spans="3:12" ht="19.5" customHeight="1" x14ac:dyDescent="0.4">
      <c r="C59" s="141" t="s">
        <v>146</v>
      </c>
      <c r="D59" s="141"/>
      <c r="E59" s="141"/>
      <c r="F59" s="141"/>
      <c r="G59" s="141"/>
      <c r="H59" s="141"/>
      <c r="I59" s="141"/>
      <c r="J59" s="141"/>
      <c r="K59" s="141"/>
    </row>
    <row r="60" spans="3:12" ht="19.5" customHeight="1" x14ac:dyDescent="0.4">
      <c r="C60" s="151" t="s">
        <v>126</v>
      </c>
      <c r="D60" s="151"/>
      <c r="E60" s="151"/>
      <c r="F60" s="151"/>
      <c r="G60" s="151"/>
      <c r="H60" s="151"/>
      <c r="I60" s="151"/>
      <c r="J60" s="151"/>
      <c r="K60" s="151"/>
    </row>
    <row r="61" spans="3:12" ht="19.5" customHeight="1" x14ac:dyDescent="0.4">
      <c r="C61" s="151" t="s">
        <v>128</v>
      </c>
      <c r="D61" s="151"/>
      <c r="E61" s="151"/>
      <c r="F61" s="151"/>
      <c r="G61" s="151"/>
      <c r="H61" s="151"/>
      <c r="I61" s="151"/>
      <c r="J61" s="151"/>
      <c r="K61" s="151"/>
    </row>
    <row r="62" spans="3:12" ht="19.5" customHeight="1" x14ac:dyDescent="0.4">
      <c r="C62" s="142" t="s">
        <v>147</v>
      </c>
      <c r="D62" s="142"/>
      <c r="E62" s="142"/>
      <c r="F62" s="142"/>
      <c r="G62" s="142"/>
      <c r="H62" s="142"/>
      <c r="I62" s="142"/>
      <c r="J62" s="142"/>
      <c r="K62" s="142"/>
    </row>
    <row r="63" spans="3:12" x14ac:dyDescent="0.4">
      <c r="C63" s="150" t="s">
        <v>127</v>
      </c>
      <c r="D63" s="150"/>
      <c r="E63" s="150"/>
      <c r="F63" s="150"/>
      <c r="G63" s="150"/>
      <c r="H63" s="150"/>
      <c r="I63" s="150"/>
      <c r="J63" s="150"/>
      <c r="K63" s="150"/>
    </row>
    <row r="64" spans="3:12" x14ac:dyDescent="0.4">
      <c r="C64" s="37"/>
      <c r="D64" s="37"/>
      <c r="E64" s="37"/>
      <c r="F64" s="37"/>
      <c r="G64" s="37"/>
      <c r="H64" s="37"/>
      <c r="I64" s="37"/>
      <c r="J64" s="37"/>
      <c r="K64" s="37"/>
    </row>
    <row r="65" spans="3:11" x14ac:dyDescent="0.4">
      <c r="C65" s="3" t="s">
        <v>35</v>
      </c>
      <c r="D65" s="4"/>
      <c r="E65" s="4"/>
      <c r="F65" s="4"/>
      <c r="G65" s="4"/>
      <c r="H65" s="4"/>
    </row>
    <row r="66" spans="3:11" x14ac:dyDescent="0.4">
      <c r="C66" s="3" t="s">
        <v>150</v>
      </c>
    </row>
    <row r="67" spans="3:11" ht="28.15" customHeight="1" x14ac:dyDescent="0.4">
      <c r="D67" s="143">
        <f>K50+F51+F52</f>
        <v>0</v>
      </c>
      <c r="E67" s="144"/>
      <c r="F67" s="145"/>
      <c r="G67" s="9" t="s">
        <v>36</v>
      </c>
      <c r="H67" s="9"/>
    </row>
    <row r="69" spans="3:11" ht="25.15" customHeight="1" x14ac:dyDescent="0.4">
      <c r="C69" s="3" t="s">
        <v>72</v>
      </c>
      <c r="D69" s="4"/>
      <c r="E69" s="4"/>
      <c r="F69" s="4"/>
    </row>
    <row r="70" spans="3:11" ht="25.15" customHeight="1" thickBot="1" x14ac:dyDescent="0.45">
      <c r="C70" s="124" t="s">
        <v>37</v>
      </c>
      <c r="D70" s="124"/>
      <c r="E70" s="124" t="s">
        <v>69</v>
      </c>
      <c r="F70" s="124"/>
      <c r="G70" s="124"/>
      <c r="H70" s="124"/>
      <c r="I70" s="124"/>
      <c r="J70" s="15" t="s">
        <v>38</v>
      </c>
    </row>
    <row r="71" spans="3:11" ht="63" customHeight="1" thickTop="1" x14ac:dyDescent="0.4">
      <c r="C71" s="146"/>
      <c r="D71" s="146"/>
      <c r="E71" s="147"/>
      <c r="F71" s="147"/>
      <c r="G71" s="147"/>
      <c r="H71" s="147"/>
      <c r="I71" s="147"/>
      <c r="J71" s="78" t="s">
        <v>39</v>
      </c>
    </row>
    <row r="72" spans="3:11" ht="24.6" customHeight="1" x14ac:dyDescent="0.4">
      <c r="C72" s="148" t="s">
        <v>71</v>
      </c>
      <c r="D72" s="149"/>
      <c r="E72" s="149"/>
      <c r="F72" s="149"/>
      <c r="G72" s="149"/>
      <c r="H72" s="149"/>
      <c r="I72" s="149"/>
      <c r="J72" s="149"/>
    </row>
    <row r="73" spans="3:11" ht="20.45" customHeight="1" x14ac:dyDescent="0.4"/>
    <row r="74" spans="3:11" ht="20.45" customHeight="1" x14ac:dyDescent="0.4">
      <c r="C74" s="3" t="s">
        <v>85</v>
      </c>
    </row>
    <row r="75" spans="3:11" ht="24" customHeight="1" x14ac:dyDescent="0.4">
      <c r="C75" s="141" t="s">
        <v>86</v>
      </c>
      <c r="D75" s="141"/>
      <c r="E75" s="141"/>
      <c r="F75" s="141"/>
      <c r="G75" s="141"/>
      <c r="H75" s="141"/>
      <c r="I75" s="141"/>
      <c r="J75" s="141"/>
    </row>
    <row r="76" spans="3:11" ht="29.45" customHeight="1" x14ac:dyDescent="0.4">
      <c r="C76" s="197"/>
      <c r="D76" s="198"/>
      <c r="E76" s="198"/>
      <c r="F76" s="198"/>
      <c r="G76" s="198"/>
      <c r="H76" s="198"/>
      <c r="I76" s="198"/>
      <c r="J76" s="199"/>
      <c r="K76" s="83"/>
    </row>
    <row r="77" spans="3:11" x14ac:dyDescent="0.4">
      <c r="C77" s="3" t="s">
        <v>87</v>
      </c>
    </row>
    <row r="78" spans="3:11" ht="29.45" customHeight="1" x14ac:dyDescent="0.4">
      <c r="C78" s="197"/>
      <c r="D78" s="198"/>
      <c r="E78" s="198"/>
      <c r="F78" s="198"/>
      <c r="G78" s="198"/>
      <c r="H78" s="198"/>
      <c r="I78" s="198"/>
      <c r="J78" s="199"/>
      <c r="K78" s="83"/>
    </row>
    <row r="79" spans="3:11" x14ac:dyDescent="0.4">
      <c r="C79" s="3" t="s">
        <v>88</v>
      </c>
    </row>
    <row r="81" spans="2:18" x14ac:dyDescent="0.4">
      <c r="C81" s="3" t="s">
        <v>41</v>
      </c>
    </row>
    <row r="82" spans="2:18" ht="130.15" customHeight="1" x14ac:dyDescent="0.4">
      <c r="C82" s="140" t="s">
        <v>163</v>
      </c>
      <c r="D82" s="140"/>
      <c r="E82" s="140"/>
      <c r="F82" s="140"/>
      <c r="G82" s="140"/>
      <c r="H82" s="140"/>
      <c r="I82" s="140"/>
      <c r="J82" s="140"/>
      <c r="K82" s="82"/>
      <c r="L82" s="81"/>
      <c r="N82" s="81"/>
      <c r="O82" s="81"/>
      <c r="P82" s="81"/>
      <c r="Q82" s="81"/>
      <c r="R82" s="81"/>
    </row>
    <row r="84" spans="2:18" x14ac:dyDescent="0.4">
      <c r="B84" s="10" t="s">
        <v>173</v>
      </c>
    </row>
  </sheetData>
  <sheetProtection insertRows="0"/>
  <mergeCells count="76">
    <mergeCell ref="C75:J75"/>
    <mergeCell ref="C76:J76"/>
    <mergeCell ref="C78:J78"/>
    <mergeCell ref="C82:J82"/>
    <mergeCell ref="F44:K44"/>
    <mergeCell ref="D67:F67"/>
    <mergeCell ref="C70:D70"/>
    <mergeCell ref="E70:I70"/>
    <mergeCell ref="C71:D71"/>
    <mergeCell ref="E71:I71"/>
    <mergeCell ref="C72:J72"/>
    <mergeCell ref="C58:K58"/>
    <mergeCell ref="C59:K59"/>
    <mergeCell ref="C60:K60"/>
    <mergeCell ref="C61:K61"/>
    <mergeCell ref="C62:K62"/>
    <mergeCell ref="C63:K63"/>
    <mergeCell ref="I51:J52"/>
    <mergeCell ref="C52:D52"/>
    <mergeCell ref="C53:G53"/>
    <mergeCell ref="C54:E54"/>
    <mergeCell ref="H54:K55"/>
    <mergeCell ref="C55:E55"/>
    <mergeCell ref="C47:E47"/>
    <mergeCell ref="C48:E48"/>
    <mergeCell ref="C49:E49"/>
    <mergeCell ref="C50:G50"/>
    <mergeCell ref="C51:D51"/>
    <mergeCell ref="G51:G52"/>
    <mergeCell ref="C43:E43"/>
    <mergeCell ref="F43:G43"/>
    <mergeCell ref="C44:E44"/>
    <mergeCell ref="C45:E45"/>
    <mergeCell ref="C46:E46"/>
    <mergeCell ref="C39:E39"/>
    <mergeCell ref="F39:H39"/>
    <mergeCell ref="I39:K39"/>
    <mergeCell ref="C40:E41"/>
    <mergeCell ref="F40:H41"/>
    <mergeCell ref="I40:K40"/>
    <mergeCell ref="I41:K41"/>
    <mergeCell ref="C37:D37"/>
    <mergeCell ref="F37:H37"/>
    <mergeCell ref="J37:K37"/>
    <mergeCell ref="C38:D38"/>
    <mergeCell ref="F38:H38"/>
    <mergeCell ref="J38:K38"/>
    <mergeCell ref="C36:E36"/>
    <mergeCell ref="C27:D27"/>
    <mergeCell ref="E27:J27"/>
    <mergeCell ref="C29:D29"/>
    <mergeCell ref="E29:J29"/>
    <mergeCell ref="C30:D30"/>
    <mergeCell ref="E30:J30"/>
    <mergeCell ref="C31:D31"/>
    <mergeCell ref="E31:J31"/>
    <mergeCell ref="C35:E35"/>
    <mergeCell ref="F35:H35"/>
    <mergeCell ref="J35:K35"/>
    <mergeCell ref="F36:K36"/>
    <mergeCell ref="C20:J20"/>
    <mergeCell ref="C21:J21"/>
    <mergeCell ref="C25:D25"/>
    <mergeCell ref="E25:J25"/>
    <mergeCell ref="C26:D26"/>
    <mergeCell ref="E26:J26"/>
    <mergeCell ref="B9:K9"/>
    <mergeCell ref="A11:K14"/>
    <mergeCell ref="B15:K15"/>
    <mergeCell ref="B16:F16"/>
    <mergeCell ref="C17:J17"/>
    <mergeCell ref="I2:K2"/>
    <mergeCell ref="I3:K3"/>
    <mergeCell ref="H5:K5"/>
    <mergeCell ref="H6:K6"/>
    <mergeCell ref="H7:J7"/>
  </mergeCells>
  <phoneticPr fontId="2"/>
  <dataValidations count="9">
    <dataValidation allowBlank="1" showInputMessage="1" showErrorMessage="1" promptTitle="(注)" prompt="活動計画書と同じ内容になる様　確認して記載してください。_x000a_" sqref="E71:I71" xr:uid="{33F6E725-C1DB-4C11-AB8D-B3E6A0D95CB6}"/>
    <dataValidation allowBlank="1" showErrorMessage="1" promptTitle="(注)" prompt="100円未満を切り捨て。" sqref="F51:F52" xr:uid="{15CAAA15-D57A-4076-89EF-2E6913C1201A}"/>
    <dataValidation allowBlank="1" showErrorMessage="1" promptTitle="(注)" prompt="0.1ha未満切り捨て。例：1.58なら1.5と入力。_x000a_" sqref="F45:F47 F54:F55" xr:uid="{5EC879E1-689C-42F8-B9D5-7DE61186EC4C}"/>
    <dataValidation allowBlank="1" showInputMessage="1" showErrorMessage="1" promptTitle="(注)" prompt="林班、小林班、枝番を記載" sqref="C20 K20" xr:uid="{39623494-4F6B-4BA2-A04E-C5F15634F1CE}"/>
    <dataValidation allowBlank="1" showInputMessage="1" showErrorMessage="1" promptTitle="(注)" prompt="各団体で管理している文書番号。特に規定がなければ「第1号」などでよい" sqref="I2:K2" xr:uid="{EB57D9A1-CC60-4288-AE88-B2A8A66749E4}"/>
    <dataValidation allowBlank="1" showInputMessage="1" showErrorMessage="1" promptTitle="(注)" prompt="・日付は任意ですが、協定書より後の日付にしてください。_x000a_" sqref="I3:K3" xr:uid="{E99B34EC-0E69-49A0-BAA0-89CB45061E03}"/>
    <dataValidation allowBlank="1" showInputMessage="1" showErrorMessage="1" promptTitle="(注)" prompt="活動の為の講習なので、活動開始したら早めに実施してください。" sqref="J71" xr:uid="{E85BE5DB-DADB-4C4C-9DC6-7708A03FC776}"/>
    <dataValidation type="whole" allowBlank="1" showInputMessage="1" promptTitle="(注)" prompt="１ｍ単位で入力。小数点1位は切り捨て。_x000a_" sqref="F48" xr:uid="{B09DB61F-5AA1-4389-B936-54FFFAAE82D5}">
      <formula1>0</formula1>
      <formula2>100000</formula2>
    </dataValidation>
    <dataValidation allowBlank="1" showInputMessage="1" showErrorMessage="1" prompt="資機材購入理由書の額" sqref="H51 H52" xr:uid="{48A3666C-323E-4241-9356-224131141AF8}"/>
  </dataValidations>
  <pageMargins left="0.70866141732283472" right="0.31496062992125984" top="0.74803149606299213" bottom="0.74803149606299213" header="0.31496062992125984" footer="0.31496062992125984"/>
  <pageSetup paperSize="9" scale="87" orientation="portrait" r:id="rId1"/>
  <rowBreaks count="1" manualBreakCount="1">
    <brk id="3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6EE84-F171-4196-A117-0FC27206C11A}">
  <dimension ref="A1:V81"/>
  <sheetViews>
    <sheetView workbookViewId="0">
      <selection activeCell="O20" sqref="O20"/>
    </sheetView>
  </sheetViews>
  <sheetFormatPr defaultColWidth="8.75" defaultRowHeight="19.5" x14ac:dyDescent="0.4"/>
  <cols>
    <col min="1" max="1" width="1.75" style="3" customWidth="1"/>
    <col min="2" max="2" width="3.75" style="3" customWidth="1"/>
    <col min="3" max="3" width="9.5" style="3" customWidth="1"/>
    <col min="4" max="4" width="10" style="3" customWidth="1"/>
    <col min="5" max="5" width="6" style="3" customWidth="1"/>
    <col min="6" max="6" width="6.625" style="3" customWidth="1"/>
    <col min="7" max="7" width="4.75" style="3" bestFit="1" customWidth="1"/>
    <col min="8" max="8" width="11.75" style="3" bestFit="1" customWidth="1"/>
    <col min="9" max="9" width="17.375" style="3" bestFit="1" customWidth="1"/>
    <col min="10" max="10" width="11.875" style="3" customWidth="1"/>
    <col min="11" max="11" width="12.25" style="3" customWidth="1"/>
    <col min="12" max="16384" width="8.75" style="3"/>
  </cols>
  <sheetData>
    <row r="1" spans="1:22" x14ac:dyDescent="0.4">
      <c r="B1" s="3" t="s">
        <v>160</v>
      </c>
    </row>
    <row r="2" spans="1:22" x14ac:dyDescent="0.4">
      <c r="I2" s="178" t="s">
        <v>159</v>
      </c>
      <c r="J2" s="178"/>
      <c r="K2" s="178"/>
    </row>
    <row r="3" spans="1:22" x14ac:dyDescent="0.4">
      <c r="I3" s="178" t="s">
        <v>171</v>
      </c>
      <c r="J3" s="178"/>
      <c r="K3" s="178"/>
    </row>
    <row r="4" spans="1:22" x14ac:dyDescent="0.4">
      <c r="B4" s="3" t="s">
        <v>0</v>
      </c>
    </row>
    <row r="5" spans="1:22" x14ac:dyDescent="0.4">
      <c r="C5" s="3" t="s">
        <v>1</v>
      </c>
      <c r="H5" s="180" t="s">
        <v>166</v>
      </c>
      <c r="I5" s="180"/>
      <c r="J5" s="180"/>
      <c r="K5" s="180"/>
    </row>
    <row r="6" spans="1:22" x14ac:dyDescent="0.4">
      <c r="F6" s="11"/>
      <c r="H6" s="180" t="s">
        <v>164</v>
      </c>
      <c r="I6" s="180"/>
      <c r="J6" s="180"/>
      <c r="K6" s="180"/>
    </row>
    <row r="7" spans="1:22" ht="21" customHeight="1" x14ac:dyDescent="0.4">
      <c r="H7" s="180" t="s">
        <v>165</v>
      </c>
      <c r="I7" s="180"/>
      <c r="J7" s="180"/>
      <c r="K7" s="87" t="s">
        <v>67</v>
      </c>
    </row>
    <row r="9" spans="1:22" x14ac:dyDescent="0.4">
      <c r="B9" s="171" t="s">
        <v>172</v>
      </c>
      <c r="C9" s="171"/>
      <c r="D9" s="171"/>
      <c r="E9" s="171"/>
      <c r="F9" s="171"/>
      <c r="G9" s="171"/>
      <c r="H9" s="171"/>
      <c r="I9" s="171"/>
      <c r="J9" s="171"/>
      <c r="K9" s="171"/>
    </row>
    <row r="10" spans="1:22" x14ac:dyDescent="0.4">
      <c r="B10" s="9"/>
      <c r="C10" s="9"/>
      <c r="D10" s="9"/>
      <c r="E10" s="9"/>
      <c r="F10" s="9"/>
      <c r="G10" s="9"/>
      <c r="H10" s="9"/>
      <c r="I10" s="9"/>
      <c r="J10" s="9"/>
      <c r="V10"/>
    </row>
    <row r="11" spans="1:22" ht="19.899999999999999" customHeight="1" x14ac:dyDescent="0.4">
      <c r="A11" s="170" t="s">
        <v>149</v>
      </c>
      <c r="B11" s="170"/>
      <c r="C11" s="170"/>
      <c r="D11" s="170"/>
      <c r="E11" s="170"/>
      <c r="F11" s="170"/>
      <c r="G11" s="170"/>
      <c r="H11" s="170"/>
      <c r="I11" s="170"/>
      <c r="J11" s="170"/>
      <c r="K11" s="170"/>
      <c r="U11"/>
    </row>
    <row r="12" spans="1:22" x14ac:dyDescent="0.4">
      <c r="A12" s="170"/>
      <c r="B12" s="170"/>
      <c r="C12" s="170"/>
      <c r="D12" s="170"/>
      <c r="E12" s="170"/>
      <c r="F12" s="170"/>
      <c r="G12" s="170"/>
      <c r="H12" s="170"/>
      <c r="I12" s="170"/>
      <c r="J12" s="170"/>
      <c r="K12" s="170"/>
    </row>
    <row r="13" spans="1:22" x14ac:dyDescent="0.4">
      <c r="A13" s="170"/>
      <c r="B13" s="170"/>
      <c r="C13" s="170"/>
      <c r="D13" s="170"/>
      <c r="E13" s="170"/>
      <c r="F13" s="170"/>
      <c r="G13" s="170"/>
      <c r="H13" s="170"/>
      <c r="I13" s="170"/>
      <c r="J13" s="170"/>
      <c r="K13" s="170"/>
    </row>
    <row r="14" spans="1:22" x14ac:dyDescent="0.4">
      <c r="A14" s="170"/>
      <c r="B14" s="170"/>
      <c r="C14" s="170"/>
      <c r="D14" s="170"/>
      <c r="E14" s="170"/>
      <c r="F14" s="170"/>
      <c r="G14" s="170"/>
      <c r="H14" s="170"/>
      <c r="I14" s="170"/>
      <c r="J14" s="170"/>
      <c r="K14" s="170"/>
    </row>
    <row r="15" spans="1:22" x14ac:dyDescent="0.4">
      <c r="B15" s="171" t="s">
        <v>3</v>
      </c>
      <c r="C15" s="171"/>
      <c r="D15" s="171"/>
      <c r="E15" s="171"/>
      <c r="F15" s="171"/>
      <c r="G15" s="171"/>
      <c r="H15" s="171"/>
      <c r="I15" s="171"/>
      <c r="J15" s="171"/>
      <c r="K15" s="171"/>
    </row>
    <row r="16" spans="1:22" x14ac:dyDescent="0.4">
      <c r="B16" s="150" t="s">
        <v>4</v>
      </c>
      <c r="C16" s="150"/>
      <c r="D16" s="150"/>
      <c r="E16" s="150"/>
      <c r="F16" s="150"/>
    </row>
    <row r="17" spans="2:11" ht="36.6" customHeight="1" x14ac:dyDescent="0.4">
      <c r="C17" s="175"/>
      <c r="D17" s="176"/>
      <c r="E17" s="176"/>
      <c r="F17" s="176"/>
      <c r="G17" s="176"/>
      <c r="H17" s="176"/>
      <c r="I17" s="176"/>
      <c r="J17" s="177"/>
      <c r="K17" s="85"/>
    </row>
    <row r="18" spans="2:11" x14ac:dyDescent="0.4">
      <c r="C18" s="19"/>
      <c r="D18" s="19"/>
      <c r="E18" s="19"/>
      <c r="F18" s="19"/>
      <c r="G18" s="19"/>
      <c r="H18" s="19"/>
      <c r="I18" s="19"/>
      <c r="J18" s="19"/>
    </row>
    <row r="19" spans="2:11" s="89" customFormat="1" x14ac:dyDescent="0.4">
      <c r="B19" s="89" t="s">
        <v>170</v>
      </c>
      <c r="C19" s="90"/>
      <c r="D19" s="90"/>
      <c r="E19" s="90"/>
      <c r="F19" s="90"/>
    </row>
    <row r="20" spans="2:11" s="89" customFormat="1" ht="104.45" customHeight="1" x14ac:dyDescent="0.4">
      <c r="C20" s="203"/>
      <c r="D20" s="204"/>
      <c r="E20" s="204"/>
      <c r="F20" s="204"/>
      <c r="G20" s="204"/>
      <c r="H20" s="204"/>
      <c r="I20" s="204"/>
      <c r="J20" s="205"/>
      <c r="K20" s="84"/>
    </row>
    <row r="21" spans="2:11" x14ac:dyDescent="0.4">
      <c r="C21" s="20"/>
      <c r="D21" s="20"/>
      <c r="E21" s="20"/>
      <c r="F21" s="20"/>
      <c r="G21" s="20"/>
      <c r="H21" s="20"/>
      <c r="I21" s="20"/>
      <c r="J21" s="20"/>
    </row>
    <row r="22" spans="2:11" x14ac:dyDescent="0.4">
      <c r="B22" s="3" t="s">
        <v>96</v>
      </c>
      <c r="C22" s="5"/>
    </row>
    <row r="23" spans="2:11" ht="12.6" customHeight="1" x14ac:dyDescent="0.4"/>
    <row r="24" spans="2:11" ht="25.15" customHeight="1" x14ac:dyDescent="0.4">
      <c r="C24" s="95" t="s">
        <v>7</v>
      </c>
      <c r="D24" s="96"/>
      <c r="E24" s="206"/>
      <c r="F24" s="206"/>
      <c r="G24" s="206"/>
      <c r="H24" s="206"/>
      <c r="I24" s="206"/>
      <c r="J24" s="206"/>
    </row>
    <row r="25" spans="2:11" ht="25.15" customHeight="1" x14ac:dyDescent="0.4">
      <c r="C25" s="188" t="s">
        <v>11</v>
      </c>
      <c r="D25" s="189"/>
      <c r="E25" s="207"/>
      <c r="F25" s="207"/>
      <c r="G25" s="207"/>
      <c r="H25" s="207"/>
      <c r="I25" s="207"/>
      <c r="J25" s="207"/>
    </row>
    <row r="26" spans="2:11" ht="23.45" customHeight="1" x14ac:dyDescent="0.4">
      <c r="C26" s="168" t="s">
        <v>9</v>
      </c>
      <c r="D26" s="157"/>
      <c r="E26" s="208"/>
      <c r="F26" s="208"/>
      <c r="G26" s="208"/>
      <c r="H26" s="208"/>
      <c r="I26" s="208"/>
      <c r="J26" s="208"/>
    </row>
    <row r="27" spans="2:11" ht="25.15" customHeight="1" x14ac:dyDescent="0.4"/>
    <row r="28" spans="2:11" ht="25.15" customHeight="1" x14ac:dyDescent="0.4">
      <c r="C28" s="96" t="s">
        <v>10</v>
      </c>
      <c r="D28" s="96"/>
      <c r="E28" s="206"/>
      <c r="F28" s="206"/>
      <c r="G28" s="206"/>
      <c r="H28" s="206"/>
      <c r="I28" s="206"/>
      <c r="J28" s="206"/>
    </row>
    <row r="29" spans="2:11" ht="25.15" customHeight="1" x14ac:dyDescent="0.4">
      <c r="C29" s="95" t="s">
        <v>120</v>
      </c>
      <c r="D29" s="96"/>
      <c r="E29" s="207"/>
      <c r="F29" s="207"/>
      <c r="G29" s="207"/>
      <c r="H29" s="207"/>
      <c r="I29" s="207"/>
      <c r="J29" s="207"/>
    </row>
    <row r="30" spans="2:11" ht="25.15" customHeight="1" x14ac:dyDescent="0.4">
      <c r="C30" s="156" t="s">
        <v>9</v>
      </c>
      <c r="D30" s="157"/>
      <c r="E30" s="208"/>
      <c r="F30" s="208"/>
      <c r="G30" s="208"/>
      <c r="H30" s="208"/>
      <c r="I30" s="208"/>
      <c r="J30" s="208"/>
    </row>
    <row r="31" spans="2:11" ht="13.9" customHeight="1" x14ac:dyDescent="0.4"/>
    <row r="32" spans="2:11" x14ac:dyDescent="0.4">
      <c r="B32" s="4" t="s">
        <v>76</v>
      </c>
      <c r="C32" s="4"/>
      <c r="D32" s="4"/>
      <c r="E32" s="4"/>
      <c r="F32" s="4"/>
      <c r="G32" s="4"/>
      <c r="H32" s="4"/>
    </row>
    <row r="33" spans="3:11" x14ac:dyDescent="0.4">
      <c r="C33" s="3" t="s">
        <v>16</v>
      </c>
    </row>
    <row r="34" spans="3:11" ht="20.25" thickBot="1" x14ac:dyDescent="0.45">
      <c r="C34" s="117" t="s">
        <v>17</v>
      </c>
      <c r="D34" s="118"/>
      <c r="E34" s="119"/>
      <c r="F34" s="117" t="s">
        <v>21</v>
      </c>
      <c r="G34" s="118"/>
      <c r="H34" s="119"/>
      <c r="I34" s="15" t="s">
        <v>112</v>
      </c>
      <c r="J34" s="124" t="s">
        <v>111</v>
      </c>
      <c r="K34" s="124"/>
    </row>
    <row r="35" spans="3:11" ht="20.25" thickTop="1" x14ac:dyDescent="0.4">
      <c r="C35" s="129" t="s">
        <v>154</v>
      </c>
      <c r="D35" s="130"/>
      <c r="E35" s="131"/>
      <c r="F35" s="190"/>
      <c r="G35" s="191"/>
      <c r="H35" s="191"/>
      <c r="I35" s="191"/>
      <c r="J35" s="191"/>
      <c r="K35" s="192"/>
    </row>
    <row r="36" spans="3:11" ht="36" customHeight="1" x14ac:dyDescent="0.4">
      <c r="C36" s="132" t="s">
        <v>156</v>
      </c>
      <c r="D36" s="133"/>
      <c r="E36" s="47" t="s">
        <v>91</v>
      </c>
      <c r="F36" s="98" t="s">
        <v>138</v>
      </c>
      <c r="G36" s="128"/>
      <c r="H36" s="99"/>
      <c r="I36" s="48" t="s">
        <v>114</v>
      </c>
      <c r="J36" s="98" t="s">
        <v>114</v>
      </c>
      <c r="K36" s="99"/>
    </row>
    <row r="37" spans="3:11" ht="36" customHeight="1" x14ac:dyDescent="0.4">
      <c r="C37" s="103" t="s">
        <v>92</v>
      </c>
      <c r="D37" s="104"/>
      <c r="E37" s="47" t="s">
        <v>91</v>
      </c>
      <c r="F37" s="98" t="s">
        <v>139</v>
      </c>
      <c r="G37" s="128"/>
      <c r="H37" s="99"/>
      <c r="I37" s="48" t="s">
        <v>117</v>
      </c>
      <c r="J37" s="98" t="s">
        <v>117</v>
      </c>
      <c r="K37" s="99"/>
    </row>
    <row r="38" spans="3:11" ht="19.899999999999999" customHeight="1" x14ac:dyDescent="0.4">
      <c r="C38" s="92" t="s">
        <v>20</v>
      </c>
      <c r="D38" s="93"/>
      <c r="E38" s="94"/>
      <c r="F38" s="100" t="s">
        <v>22</v>
      </c>
      <c r="G38" s="101"/>
      <c r="H38" s="102"/>
      <c r="I38" s="96" t="s">
        <v>23</v>
      </c>
      <c r="J38" s="96"/>
      <c r="K38" s="96"/>
    </row>
    <row r="39" spans="3:11" ht="18.75" customHeight="1" x14ac:dyDescent="0.4">
      <c r="C39" s="134" t="s">
        <v>129</v>
      </c>
      <c r="D39" s="135"/>
      <c r="E39" s="136"/>
      <c r="F39" s="107" t="s">
        <v>77</v>
      </c>
      <c r="G39" s="108"/>
      <c r="H39" s="109"/>
      <c r="I39" s="96" t="s">
        <v>118</v>
      </c>
      <c r="J39" s="96"/>
      <c r="K39" s="96"/>
    </row>
    <row r="40" spans="3:11" ht="18.600000000000001" customHeight="1" x14ac:dyDescent="0.4">
      <c r="C40" s="137"/>
      <c r="D40" s="138"/>
      <c r="E40" s="139"/>
      <c r="F40" s="110"/>
      <c r="G40" s="111"/>
      <c r="H40" s="112"/>
      <c r="I40" s="98" t="s">
        <v>119</v>
      </c>
      <c r="J40" s="128"/>
      <c r="K40" s="99"/>
    </row>
    <row r="41" spans="3:11" ht="12.6" customHeight="1" x14ac:dyDescent="0.4"/>
    <row r="42" spans="3:11" ht="52.9" customHeight="1" thickBot="1" x14ac:dyDescent="0.45">
      <c r="C42" s="117" t="s">
        <v>24</v>
      </c>
      <c r="D42" s="118"/>
      <c r="E42" s="119"/>
      <c r="F42" s="105" t="s">
        <v>32</v>
      </c>
      <c r="G42" s="105"/>
      <c r="H42" s="38" t="s">
        <v>136</v>
      </c>
      <c r="I42" s="38" t="s">
        <v>137</v>
      </c>
      <c r="J42" s="38" t="s">
        <v>122</v>
      </c>
      <c r="K42" s="15" t="s">
        <v>121</v>
      </c>
    </row>
    <row r="43" spans="3:11" ht="20.25" thickTop="1" x14ac:dyDescent="0.4">
      <c r="C43" s="120" t="s">
        <v>154</v>
      </c>
      <c r="D43" s="121"/>
      <c r="E43" s="122"/>
      <c r="F43" s="200"/>
      <c r="G43" s="201"/>
      <c r="H43" s="201"/>
      <c r="I43" s="201"/>
      <c r="J43" s="201"/>
      <c r="K43" s="202"/>
    </row>
    <row r="44" spans="3:11" ht="36.6" customHeight="1" x14ac:dyDescent="0.4">
      <c r="C44" s="113" t="s">
        <v>123</v>
      </c>
      <c r="D44" s="114"/>
      <c r="E44" s="115"/>
      <c r="F44" s="75"/>
      <c r="G44" s="54" t="s">
        <v>30</v>
      </c>
      <c r="H44" s="50">
        <f>F44*110000</f>
        <v>0</v>
      </c>
      <c r="I44" s="50">
        <f>F44*18000</f>
        <v>0</v>
      </c>
      <c r="J44" s="88">
        <f>F44*18000</f>
        <v>0</v>
      </c>
      <c r="K44" s="50">
        <f>SUM(H44:J44)</f>
        <v>0</v>
      </c>
    </row>
    <row r="45" spans="3:11" ht="51.75" customHeight="1" x14ac:dyDescent="0.4">
      <c r="C45" s="113" t="s">
        <v>124</v>
      </c>
      <c r="D45" s="114"/>
      <c r="E45" s="115"/>
      <c r="F45" s="75"/>
      <c r="G45" s="54" t="s">
        <v>30</v>
      </c>
      <c r="H45" s="50">
        <f>F45*245000</f>
        <v>0</v>
      </c>
      <c r="I45" s="50">
        <f>F45*40500</f>
        <v>0</v>
      </c>
      <c r="J45" s="88">
        <f>F45*40500</f>
        <v>0</v>
      </c>
      <c r="K45" s="50">
        <f>SUM(H45:J45)</f>
        <v>0</v>
      </c>
    </row>
    <row r="46" spans="3:11" ht="23.45" customHeight="1" x14ac:dyDescent="0.4">
      <c r="C46" s="103" t="s">
        <v>19</v>
      </c>
      <c r="D46" s="116"/>
      <c r="E46" s="104"/>
      <c r="F46" s="75"/>
      <c r="G46" s="54" t="s">
        <v>30</v>
      </c>
      <c r="H46" s="50">
        <f>F46*110000</f>
        <v>0</v>
      </c>
      <c r="I46" s="50">
        <f>F46*18000</f>
        <v>0</v>
      </c>
      <c r="J46" s="88">
        <f>F46*18000</f>
        <v>0</v>
      </c>
      <c r="K46" s="50">
        <f>SUM(H46:J46)</f>
        <v>0</v>
      </c>
    </row>
    <row r="47" spans="3:11" ht="26.45" customHeight="1" x14ac:dyDescent="0.4">
      <c r="C47" s="103" t="s">
        <v>20</v>
      </c>
      <c r="D47" s="116"/>
      <c r="E47" s="104"/>
      <c r="F47" s="76"/>
      <c r="G47" s="54" t="s">
        <v>31</v>
      </c>
      <c r="H47" s="50">
        <f>F47*800</f>
        <v>0</v>
      </c>
      <c r="I47" s="50">
        <f>F47*100</f>
        <v>0</v>
      </c>
      <c r="J47" s="88">
        <f>F47*100</f>
        <v>0</v>
      </c>
      <c r="K47" s="50">
        <f>SUM(H47:J47)</f>
        <v>0</v>
      </c>
    </row>
    <row r="48" spans="3:11" ht="34.5" customHeight="1" x14ac:dyDescent="0.4">
      <c r="C48" s="113" t="s">
        <v>125</v>
      </c>
      <c r="D48" s="114"/>
      <c r="E48" s="115"/>
      <c r="F48" s="77"/>
      <c r="G48" s="74" t="s">
        <v>36</v>
      </c>
      <c r="H48" s="50">
        <f>F48</f>
        <v>0</v>
      </c>
      <c r="I48" s="51">
        <f>ROUNDDOWN(F48/6,0-3)</f>
        <v>0</v>
      </c>
      <c r="J48" s="51">
        <f>ROUNDDOWN(F48/6,0-3)</f>
        <v>0</v>
      </c>
      <c r="K48" s="52">
        <f t="shared" ref="K48" si="0">SUM(H48:J48)</f>
        <v>0</v>
      </c>
    </row>
    <row r="49" spans="3:12" ht="27.6" customHeight="1" x14ac:dyDescent="0.4">
      <c r="C49" s="100" t="s">
        <v>25</v>
      </c>
      <c r="D49" s="101"/>
      <c r="E49" s="101"/>
      <c r="F49" s="101"/>
      <c r="G49" s="102"/>
      <c r="H49" s="50">
        <f>SUM(H44:H48)</f>
        <v>0</v>
      </c>
      <c r="I49" s="50">
        <f>SUM(I44:I48)</f>
        <v>0</v>
      </c>
      <c r="J49" s="50">
        <f>SUM(J44:J48)</f>
        <v>0</v>
      </c>
      <c r="K49" s="50">
        <f>SUM(K44:K48)</f>
        <v>0</v>
      </c>
    </row>
    <row r="50" spans="3:12" ht="27" customHeight="1" x14ac:dyDescent="0.4">
      <c r="C50" s="156" t="s">
        <v>94</v>
      </c>
      <c r="D50" s="157"/>
      <c r="E50" s="28" t="s">
        <v>78</v>
      </c>
      <c r="F50" s="77"/>
      <c r="G50" s="166" t="s">
        <v>152</v>
      </c>
      <c r="H50" s="50"/>
      <c r="I50" s="193"/>
      <c r="J50" s="194"/>
      <c r="K50" s="50">
        <f>H50</f>
        <v>0</v>
      </c>
    </row>
    <row r="51" spans="3:12" ht="69.599999999999994" customHeight="1" x14ac:dyDescent="0.4">
      <c r="C51" s="158" t="s">
        <v>95</v>
      </c>
      <c r="D51" s="115"/>
      <c r="E51" s="28" t="s">
        <v>79</v>
      </c>
      <c r="F51" s="77"/>
      <c r="G51" s="167"/>
      <c r="H51" s="50"/>
      <c r="I51" s="195"/>
      <c r="J51" s="196"/>
      <c r="K51" s="50">
        <f>H51</f>
        <v>0</v>
      </c>
    </row>
    <row r="52" spans="3:12" ht="29.45" customHeight="1" x14ac:dyDescent="0.4">
      <c r="C52" s="100" t="s">
        <v>33</v>
      </c>
      <c r="D52" s="101"/>
      <c r="E52" s="101"/>
      <c r="F52" s="101"/>
      <c r="G52" s="102"/>
      <c r="H52" s="53">
        <f>H49+H50+H51</f>
        <v>0</v>
      </c>
      <c r="I52" s="53">
        <f>I49</f>
        <v>0</v>
      </c>
      <c r="J52" s="53">
        <f>J49</f>
        <v>0</v>
      </c>
      <c r="K52" s="53">
        <f>SUM(K49:K51)</f>
        <v>0</v>
      </c>
      <c r="L52" s="86"/>
    </row>
    <row r="53" spans="3:12" ht="36" customHeight="1" x14ac:dyDescent="0.4">
      <c r="C53" s="187" t="s">
        <v>34</v>
      </c>
      <c r="D53" s="187"/>
      <c r="E53" s="187"/>
      <c r="F53" s="75"/>
      <c r="G53" s="54" t="s">
        <v>30</v>
      </c>
      <c r="H53" s="160"/>
      <c r="I53" s="161"/>
      <c r="J53" s="161"/>
      <c r="K53" s="162"/>
    </row>
    <row r="54" spans="3:12" ht="51.6" customHeight="1" x14ac:dyDescent="0.4">
      <c r="C54" s="187" t="s">
        <v>97</v>
      </c>
      <c r="D54" s="187"/>
      <c r="E54" s="187"/>
      <c r="F54" s="75"/>
      <c r="G54" s="54" t="s">
        <v>30</v>
      </c>
      <c r="H54" s="163"/>
      <c r="I54" s="164"/>
      <c r="J54" s="164"/>
      <c r="K54" s="165"/>
    </row>
    <row r="55" spans="3:12" ht="19.5" customHeight="1" x14ac:dyDescent="0.4">
      <c r="C55" s="186" t="s">
        <v>70</v>
      </c>
      <c r="D55" s="186"/>
      <c r="E55" s="186"/>
      <c r="F55" s="186"/>
      <c r="G55" s="186"/>
      <c r="H55" s="186"/>
      <c r="I55" s="186"/>
      <c r="J55" s="186"/>
      <c r="K55" s="186"/>
    </row>
    <row r="56" spans="3:12" ht="19.5" customHeight="1" x14ac:dyDescent="0.4">
      <c r="C56" s="141" t="s">
        <v>146</v>
      </c>
      <c r="D56" s="141"/>
      <c r="E56" s="141"/>
      <c r="F56" s="141"/>
      <c r="G56" s="141"/>
      <c r="H56" s="141"/>
      <c r="I56" s="141"/>
      <c r="J56" s="141"/>
      <c r="K56" s="141"/>
    </row>
    <row r="57" spans="3:12" ht="19.5" customHeight="1" x14ac:dyDescent="0.4">
      <c r="C57" s="151" t="s">
        <v>126</v>
      </c>
      <c r="D57" s="151"/>
      <c r="E57" s="151"/>
      <c r="F57" s="151"/>
      <c r="G57" s="151"/>
      <c r="H57" s="151"/>
      <c r="I57" s="151"/>
      <c r="J57" s="151"/>
      <c r="K57" s="151"/>
    </row>
    <row r="58" spans="3:12" ht="19.5" customHeight="1" x14ac:dyDescent="0.4">
      <c r="C58" s="151" t="s">
        <v>128</v>
      </c>
      <c r="D58" s="151"/>
      <c r="E58" s="151"/>
      <c r="F58" s="151"/>
      <c r="G58" s="151"/>
      <c r="H58" s="151"/>
      <c r="I58" s="151"/>
      <c r="J58" s="151"/>
      <c r="K58" s="151"/>
    </row>
    <row r="59" spans="3:12" ht="19.5" customHeight="1" x14ac:dyDescent="0.4">
      <c r="C59" s="142" t="s">
        <v>147</v>
      </c>
      <c r="D59" s="142"/>
      <c r="E59" s="142"/>
      <c r="F59" s="142"/>
      <c r="G59" s="142"/>
      <c r="H59" s="142"/>
      <c r="I59" s="142"/>
      <c r="J59" s="142"/>
      <c r="K59" s="142"/>
    </row>
    <row r="60" spans="3:12" x14ac:dyDescent="0.4">
      <c r="C60" s="150" t="s">
        <v>127</v>
      </c>
      <c r="D60" s="150"/>
      <c r="E60" s="150"/>
      <c r="F60" s="150"/>
      <c r="G60" s="150"/>
      <c r="H60" s="150"/>
      <c r="I60" s="150"/>
      <c r="J60" s="150"/>
      <c r="K60" s="150"/>
    </row>
    <row r="61" spans="3:12" x14ac:dyDescent="0.4">
      <c r="C61" s="37"/>
      <c r="D61" s="37"/>
      <c r="E61" s="37"/>
      <c r="F61" s="37"/>
      <c r="G61" s="37"/>
      <c r="H61" s="37"/>
      <c r="I61" s="37"/>
      <c r="J61" s="37"/>
      <c r="K61" s="37"/>
    </row>
    <row r="62" spans="3:12" x14ac:dyDescent="0.4">
      <c r="C62" s="3" t="s">
        <v>35</v>
      </c>
      <c r="D62" s="4"/>
      <c r="E62" s="4"/>
      <c r="F62" s="4"/>
      <c r="G62" s="4"/>
      <c r="H62" s="4"/>
    </row>
    <row r="63" spans="3:12" x14ac:dyDescent="0.4">
      <c r="C63" s="3" t="s">
        <v>150</v>
      </c>
    </row>
    <row r="64" spans="3:12" ht="28.15" customHeight="1" x14ac:dyDescent="0.4">
      <c r="D64" s="143">
        <f>K49+F50+F51</f>
        <v>0</v>
      </c>
      <c r="E64" s="144"/>
      <c r="F64" s="145"/>
      <c r="G64" s="9" t="s">
        <v>36</v>
      </c>
      <c r="H64" s="9"/>
    </row>
    <row r="66" spans="3:18" ht="25.15" customHeight="1" x14ac:dyDescent="0.4">
      <c r="C66" s="3" t="s">
        <v>72</v>
      </c>
      <c r="D66" s="4"/>
      <c r="E66" s="4"/>
      <c r="F66" s="4"/>
    </row>
    <row r="67" spans="3:18" ht="25.15" customHeight="1" thickBot="1" x14ac:dyDescent="0.45">
      <c r="C67" s="124" t="s">
        <v>37</v>
      </c>
      <c r="D67" s="124"/>
      <c r="E67" s="124" t="s">
        <v>69</v>
      </c>
      <c r="F67" s="124"/>
      <c r="G67" s="124"/>
      <c r="H67" s="124"/>
      <c r="I67" s="124"/>
      <c r="J67" s="15" t="s">
        <v>38</v>
      </c>
    </row>
    <row r="68" spans="3:18" ht="63" customHeight="1" thickTop="1" x14ac:dyDescent="0.4">
      <c r="C68" s="146"/>
      <c r="D68" s="146"/>
      <c r="E68" s="147"/>
      <c r="F68" s="147"/>
      <c r="G68" s="147"/>
      <c r="H68" s="147"/>
      <c r="I68" s="147"/>
      <c r="J68" s="78" t="s">
        <v>39</v>
      </c>
    </row>
    <row r="69" spans="3:18" ht="24.6" customHeight="1" x14ac:dyDescent="0.4">
      <c r="C69" s="148" t="s">
        <v>71</v>
      </c>
      <c r="D69" s="149"/>
      <c r="E69" s="149"/>
      <c r="F69" s="149"/>
      <c r="G69" s="149"/>
      <c r="H69" s="149"/>
      <c r="I69" s="149"/>
      <c r="J69" s="149"/>
    </row>
    <row r="70" spans="3:18" ht="20.45" customHeight="1" x14ac:dyDescent="0.4"/>
    <row r="71" spans="3:18" ht="20.45" customHeight="1" x14ac:dyDescent="0.4">
      <c r="C71" s="3" t="s">
        <v>85</v>
      </c>
    </row>
    <row r="72" spans="3:18" ht="24" customHeight="1" x14ac:dyDescent="0.4">
      <c r="C72" s="141" t="s">
        <v>86</v>
      </c>
      <c r="D72" s="141"/>
      <c r="E72" s="141"/>
      <c r="F72" s="141"/>
      <c r="G72" s="141"/>
      <c r="H72" s="141"/>
      <c r="I72" s="141"/>
      <c r="J72" s="141"/>
    </row>
    <row r="73" spans="3:18" ht="29.45" customHeight="1" x14ac:dyDescent="0.4">
      <c r="C73" s="197"/>
      <c r="D73" s="198"/>
      <c r="E73" s="198"/>
      <c r="F73" s="198"/>
      <c r="G73" s="198"/>
      <c r="H73" s="198"/>
      <c r="I73" s="198"/>
      <c r="J73" s="199"/>
      <c r="K73" s="83"/>
    </row>
    <row r="74" spans="3:18" x14ac:dyDescent="0.4">
      <c r="C74" s="3" t="s">
        <v>87</v>
      </c>
    </row>
    <row r="75" spans="3:18" ht="29.45" customHeight="1" x14ac:dyDescent="0.4">
      <c r="C75" s="197"/>
      <c r="D75" s="198"/>
      <c r="E75" s="198"/>
      <c r="F75" s="198"/>
      <c r="G75" s="198"/>
      <c r="H75" s="198"/>
      <c r="I75" s="198"/>
      <c r="J75" s="199"/>
      <c r="K75" s="83"/>
    </row>
    <row r="76" spans="3:18" x14ac:dyDescent="0.4">
      <c r="C76" s="3" t="s">
        <v>88</v>
      </c>
    </row>
    <row r="78" spans="3:18" x14ac:dyDescent="0.4">
      <c r="C78" s="3" t="s">
        <v>41</v>
      </c>
    </row>
    <row r="79" spans="3:18" ht="130.15" customHeight="1" x14ac:dyDescent="0.4">
      <c r="C79" s="140" t="s">
        <v>163</v>
      </c>
      <c r="D79" s="140"/>
      <c r="E79" s="140"/>
      <c r="F79" s="140"/>
      <c r="G79" s="140"/>
      <c r="H79" s="140"/>
      <c r="I79" s="140"/>
      <c r="J79" s="140"/>
      <c r="K79" s="82"/>
      <c r="L79" s="81"/>
      <c r="N79" s="81"/>
      <c r="O79" s="81"/>
      <c r="P79" s="81"/>
      <c r="Q79" s="81"/>
      <c r="R79" s="81"/>
    </row>
    <row r="81" spans="2:2" x14ac:dyDescent="0.4">
      <c r="B81" s="10" t="s">
        <v>173</v>
      </c>
    </row>
  </sheetData>
  <sheetProtection insertRows="0"/>
  <mergeCells count="75">
    <mergeCell ref="C72:J72"/>
    <mergeCell ref="C73:J73"/>
    <mergeCell ref="C75:J75"/>
    <mergeCell ref="C79:J79"/>
    <mergeCell ref="D64:F64"/>
    <mergeCell ref="C67:D67"/>
    <mergeCell ref="E67:I67"/>
    <mergeCell ref="C68:D68"/>
    <mergeCell ref="E68:I68"/>
    <mergeCell ref="C69:J69"/>
    <mergeCell ref="C60:K60"/>
    <mergeCell ref="I50:J51"/>
    <mergeCell ref="C51:D51"/>
    <mergeCell ref="C52:G52"/>
    <mergeCell ref="C53:E53"/>
    <mergeCell ref="H53:K54"/>
    <mergeCell ref="C54:E54"/>
    <mergeCell ref="C55:K55"/>
    <mergeCell ref="C56:K56"/>
    <mergeCell ref="C57:K57"/>
    <mergeCell ref="C58:K58"/>
    <mergeCell ref="C59:K59"/>
    <mergeCell ref="C46:E46"/>
    <mergeCell ref="C47:E47"/>
    <mergeCell ref="C48:E48"/>
    <mergeCell ref="C49:G49"/>
    <mergeCell ref="C50:D50"/>
    <mergeCell ref="G50:G51"/>
    <mergeCell ref="C45:E45"/>
    <mergeCell ref="C38:E38"/>
    <mergeCell ref="F38:H38"/>
    <mergeCell ref="I38:K38"/>
    <mergeCell ref="C39:E40"/>
    <mergeCell ref="F39:H40"/>
    <mergeCell ref="I39:K39"/>
    <mergeCell ref="C42:E42"/>
    <mergeCell ref="F42:G42"/>
    <mergeCell ref="C43:E43"/>
    <mergeCell ref="F43:K43"/>
    <mergeCell ref="C44:E44"/>
    <mergeCell ref="I40:K40"/>
    <mergeCell ref="C36:D36"/>
    <mergeCell ref="F36:H36"/>
    <mergeCell ref="J36:K36"/>
    <mergeCell ref="C37:D37"/>
    <mergeCell ref="F37:H37"/>
    <mergeCell ref="J37:K37"/>
    <mergeCell ref="C35:E35"/>
    <mergeCell ref="C26:D26"/>
    <mergeCell ref="E26:J26"/>
    <mergeCell ref="C28:D28"/>
    <mergeCell ref="E28:J28"/>
    <mergeCell ref="C29:D29"/>
    <mergeCell ref="E29:J29"/>
    <mergeCell ref="C30:D30"/>
    <mergeCell ref="E30:J30"/>
    <mergeCell ref="C34:E34"/>
    <mergeCell ref="F34:H34"/>
    <mergeCell ref="J34:K34"/>
    <mergeCell ref="F35:K35"/>
    <mergeCell ref="C20:J20"/>
    <mergeCell ref="C24:D24"/>
    <mergeCell ref="E24:J24"/>
    <mergeCell ref="C25:D25"/>
    <mergeCell ref="E25:J25"/>
    <mergeCell ref="B9:K9"/>
    <mergeCell ref="A11:K14"/>
    <mergeCell ref="B15:K15"/>
    <mergeCell ref="B16:F16"/>
    <mergeCell ref="C17:J17"/>
    <mergeCell ref="I2:K2"/>
    <mergeCell ref="I3:K3"/>
    <mergeCell ref="H5:K5"/>
    <mergeCell ref="H6:K6"/>
    <mergeCell ref="H7:J7"/>
  </mergeCells>
  <phoneticPr fontId="2"/>
  <dataValidations count="9">
    <dataValidation type="whole" allowBlank="1" showInputMessage="1" promptTitle="(注)" prompt="１ｍ単位で入力。小数点1位は切り捨て。_x000a_" sqref="F47" xr:uid="{BF6B0045-611D-453A-AA6D-0BFEED6074E7}">
      <formula1>0</formula1>
      <formula2>100000</formula2>
    </dataValidation>
    <dataValidation allowBlank="1" showInputMessage="1" showErrorMessage="1" promptTitle="(注)" prompt="活動の為の講習なので、活動開始したら早めに実施してください。" sqref="J68" xr:uid="{D56CE73C-B0ED-42E5-AC53-336D1FBF63EC}"/>
    <dataValidation allowBlank="1" showInputMessage="1" showErrorMessage="1" promptTitle="(注)" prompt="・日付は任意ですが、協定書より後の日付にしてください。_x000a_" sqref="I3:K3" xr:uid="{87DF94B6-7222-4E41-BB56-DBF4286122EB}"/>
    <dataValidation allowBlank="1" showInputMessage="1" showErrorMessage="1" promptTitle="(注)" prompt="各団体で管理している文書番号。特に規定がなければ「第1号」などでよい" sqref="I2:K2" xr:uid="{B00848F0-454D-4CE9-8448-2AA8430F75E3}"/>
    <dataValidation allowBlank="1" showInputMessage="1" showErrorMessage="1" promptTitle="(注)" prompt="林班、小林班、枝番を記載" sqref="C20 K20" xr:uid="{25E7406B-BA69-44EA-BDDA-2455A9F24117}"/>
    <dataValidation allowBlank="1" showErrorMessage="1" promptTitle="(注)" prompt="0.1ha未満切り捨て。例：1.58なら1.5と入力。_x000a_" sqref="F44:F46 F53:F54" xr:uid="{B7B7AF41-0533-4535-A66C-587F1CED9F58}"/>
    <dataValidation allowBlank="1" showErrorMessage="1" promptTitle="(注)" prompt="100円未満を切り捨て。" sqref="F50:F51" xr:uid="{A2D4FB6A-C784-436D-980F-C5C29D0AE182}"/>
    <dataValidation allowBlank="1" showInputMessage="1" showErrorMessage="1" promptTitle="(注)" prompt="活動計画書と同じ内容になる様　確認して記載してください。_x000a_" sqref="E68:I68" xr:uid="{66002F5E-DE4E-459E-8F20-87A841DE9627}"/>
    <dataValidation allowBlank="1" showInputMessage="1" showErrorMessage="1" prompt="資機材購入理由書の額" sqref="H50 H51" xr:uid="{64DBD05D-393A-4AD5-9ACB-428CEA3C14CD}"/>
  </dataValidations>
  <pageMargins left="0.70866141732283472" right="0.31496062992125984" top="0.74803149606299213" bottom="0.74803149606299213" header="0.31496062992125984" footer="0.31496062992125984"/>
  <pageSetup paperSize="9" scale="87" orientation="portrait"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31C6D-60B6-4898-8973-CFA81B66275D}">
  <dimension ref="A1:Q95"/>
  <sheetViews>
    <sheetView tabSelected="1" workbookViewId="0">
      <selection activeCell="P16" sqref="P16"/>
    </sheetView>
  </sheetViews>
  <sheetFormatPr defaultColWidth="8.75" defaultRowHeight="19.5" x14ac:dyDescent="0.4"/>
  <cols>
    <col min="1" max="1" width="3.75" style="3" customWidth="1"/>
    <col min="2" max="2" width="9.5" style="3" customWidth="1"/>
    <col min="3" max="3" width="10" style="3" customWidth="1"/>
    <col min="4" max="4" width="6" style="3" customWidth="1"/>
    <col min="5" max="5" width="8.75" style="3" customWidth="1"/>
    <col min="6" max="6" width="4.125" style="3" customWidth="1"/>
    <col min="7" max="7" width="9.125" style="3" customWidth="1"/>
    <col min="8" max="8" width="11.25" style="3" customWidth="1"/>
    <col min="9" max="9" width="9.75" style="3" customWidth="1"/>
    <col min="10" max="10" width="10.25" style="3" customWidth="1"/>
    <col min="11" max="11" width="10.125" style="3" bestFit="1" customWidth="1"/>
    <col min="12" max="16384" width="8.75" style="3"/>
  </cols>
  <sheetData>
    <row r="1" spans="1:10" x14ac:dyDescent="0.4">
      <c r="A1" s="3" t="s">
        <v>160</v>
      </c>
    </row>
    <row r="2" spans="1:10" x14ac:dyDescent="0.4">
      <c r="G2" s="213" t="s">
        <v>158</v>
      </c>
      <c r="H2" s="214"/>
      <c r="I2" s="214"/>
    </row>
    <row r="3" spans="1:10" x14ac:dyDescent="0.4">
      <c r="G3" s="214" t="s">
        <v>175</v>
      </c>
      <c r="H3" s="214"/>
      <c r="I3" s="214"/>
    </row>
    <row r="4" spans="1:10" x14ac:dyDescent="0.4">
      <c r="A4" s="3" t="s">
        <v>0</v>
      </c>
    </row>
    <row r="5" spans="1:10" x14ac:dyDescent="0.4">
      <c r="B5" s="3" t="s">
        <v>1</v>
      </c>
      <c r="E5" s="215" t="s">
        <v>64</v>
      </c>
      <c r="F5" s="215"/>
      <c r="G5" s="215"/>
      <c r="H5" s="215"/>
      <c r="I5" s="215"/>
    </row>
    <row r="6" spans="1:10" x14ac:dyDescent="0.4">
      <c r="E6" s="216" t="s">
        <v>2</v>
      </c>
      <c r="F6" s="217"/>
      <c r="G6" s="217"/>
      <c r="H6" s="217"/>
      <c r="I6" s="217"/>
    </row>
    <row r="7" spans="1:10" ht="21" customHeight="1" x14ac:dyDescent="0.4">
      <c r="E7" s="215" t="s">
        <v>174</v>
      </c>
      <c r="F7" s="215"/>
      <c r="G7" s="215"/>
      <c r="H7" s="215"/>
      <c r="I7" s="215"/>
    </row>
    <row r="9" spans="1:10" x14ac:dyDescent="0.4">
      <c r="A9" s="171" t="s">
        <v>172</v>
      </c>
      <c r="B9" s="171"/>
      <c r="C9" s="171"/>
      <c r="D9" s="171"/>
      <c r="E9" s="171"/>
      <c r="F9" s="171"/>
      <c r="G9" s="171"/>
      <c r="H9" s="171"/>
      <c r="I9" s="171"/>
    </row>
    <row r="10" spans="1:10" x14ac:dyDescent="0.4">
      <c r="A10" s="9"/>
      <c r="B10" s="9"/>
      <c r="C10" s="9"/>
      <c r="D10" s="9"/>
      <c r="E10" s="9"/>
      <c r="F10" s="9"/>
      <c r="G10" s="9"/>
      <c r="H10" s="9"/>
      <c r="I10" s="9"/>
    </row>
    <row r="11" spans="1:10" x14ac:dyDescent="0.4">
      <c r="A11" s="141" t="s">
        <v>104</v>
      </c>
      <c r="B11" s="141"/>
      <c r="C11" s="141"/>
      <c r="D11" s="141"/>
      <c r="E11" s="141"/>
      <c r="F11" s="141"/>
      <c r="G11" s="141"/>
      <c r="H11" s="141"/>
      <c r="I11" s="141"/>
      <c r="J11" s="218"/>
    </row>
    <row r="12" spans="1:10" x14ac:dyDescent="0.4">
      <c r="A12" s="141" t="s">
        <v>151</v>
      </c>
      <c r="B12" s="141"/>
      <c r="C12" s="141"/>
      <c r="D12" s="141"/>
      <c r="E12" s="141"/>
      <c r="F12" s="141"/>
      <c r="G12" s="141"/>
      <c r="H12" s="141"/>
      <c r="I12" s="141"/>
      <c r="J12" s="218"/>
    </row>
    <row r="13" spans="1:10" x14ac:dyDescent="0.4">
      <c r="A13" s="141" t="s">
        <v>105</v>
      </c>
      <c r="B13" s="141"/>
      <c r="C13" s="141"/>
      <c r="D13" s="141"/>
      <c r="E13" s="141"/>
    </row>
    <row r="15" spans="1:10" x14ac:dyDescent="0.4">
      <c r="A15" s="171" t="s">
        <v>3</v>
      </c>
      <c r="B15" s="171"/>
      <c r="C15" s="171"/>
      <c r="D15" s="171"/>
      <c r="E15" s="171"/>
      <c r="F15" s="171"/>
      <c r="G15" s="171"/>
      <c r="H15" s="171"/>
      <c r="I15" s="171"/>
      <c r="J15" s="171"/>
    </row>
    <row r="16" spans="1:10" x14ac:dyDescent="0.4">
      <c r="A16" s="150" t="s">
        <v>4</v>
      </c>
      <c r="B16" s="150"/>
      <c r="C16" s="150"/>
      <c r="D16" s="150"/>
      <c r="E16" s="150"/>
    </row>
    <row r="17" spans="1:9" x14ac:dyDescent="0.4">
      <c r="C17" s="10" t="s">
        <v>5</v>
      </c>
      <c r="D17" s="11"/>
      <c r="E17" s="11"/>
    </row>
    <row r="19" spans="1:9" x14ac:dyDescent="0.4">
      <c r="A19" s="4" t="s">
        <v>6</v>
      </c>
      <c r="B19" s="4"/>
      <c r="C19" s="4"/>
      <c r="D19" s="5"/>
      <c r="E19" s="5"/>
    </row>
    <row r="20" spans="1:9" x14ac:dyDescent="0.4">
      <c r="A20" s="4"/>
      <c r="B20" s="4"/>
      <c r="C20" s="11" t="s">
        <v>102</v>
      </c>
    </row>
    <row r="21" spans="1:9" x14ac:dyDescent="0.4">
      <c r="A21" s="4"/>
      <c r="B21" s="4"/>
      <c r="C21" s="4" t="s">
        <v>103</v>
      </c>
    </row>
    <row r="25" spans="1:9" x14ac:dyDescent="0.4">
      <c r="A25" s="3" t="s">
        <v>63</v>
      </c>
      <c r="B25" s="4"/>
    </row>
    <row r="26" spans="1:9" ht="12.6" customHeight="1" x14ac:dyDescent="0.4"/>
    <row r="27" spans="1:9" ht="25.15" customHeight="1" x14ac:dyDescent="0.4">
      <c r="B27" s="95" t="s">
        <v>7</v>
      </c>
      <c r="C27" s="96"/>
      <c r="D27" s="211" t="s">
        <v>73</v>
      </c>
      <c r="E27" s="212"/>
      <c r="F27" s="212"/>
      <c r="G27" s="212"/>
      <c r="H27" s="212"/>
      <c r="I27" s="212"/>
    </row>
    <row r="28" spans="1:9" ht="25.15" customHeight="1" x14ac:dyDescent="0.4">
      <c r="B28" s="188" t="s">
        <v>11</v>
      </c>
      <c r="C28" s="189"/>
      <c r="D28" s="219" t="s">
        <v>12</v>
      </c>
      <c r="E28" s="219"/>
      <c r="F28" s="219"/>
      <c r="G28" s="219"/>
      <c r="H28" s="219"/>
      <c r="I28" s="219"/>
    </row>
    <row r="29" spans="1:9" ht="23.45" customHeight="1" x14ac:dyDescent="0.4">
      <c r="B29" s="168" t="s">
        <v>9</v>
      </c>
      <c r="C29" s="157"/>
      <c r="D29" s="212" t="s">
        <v>74</v>
      </c>
      <c r="E29" s="212"/>
      <c r="F29" s="212"/>
      <c r="G29" s="212"/>
      <c r="H29" s="212"/>
      <c r="I29" s="212"/>
    </row>
    <row r="30" spans="1:9" ht="25.15" customHeight="1" x14ac:dyDescent="0.4"/>
    <row r="31" spans="1:9" ht="25.15" customHeight="1" x14ac:dyDescent="0.4">
      <c r="B31" s="96" t="s">
        <v>10</v>
      </c>
      <c r="C31" s="96"/>
      <c r="D31" s="211" t="s">
        <v>13</v>
      </c>
      <c r="E31" s="212"/>
      <c r="F31" s="212"/>
      <c r="G31" s="212"/>
      <c r="H31" s="212"/>
      <c r="I31" s="212"/>
    </row>
    <row r="32" spans="1:9" ht="25.15" customHeight="1" x14ac:dyDescent="0.4">
      <c r="B32" s="185" t="s">
        <v>8</v>
      </c>
      <c r="C32" s="185"/>
      <c r="D32" s="219" t="s">
        <v>14</v>
      </c>
      <c r="E32" s="219"/>
      <c r="F32" s="219"/>
      <c r="G32" s="219"/>
      <c r="H32" s="219"/>
      <c r="I32" s="219"/>
    </row>
    <row r="33" spans="1:10" ht="25.15" customHeight="1" x14ac:dyDescent="0.4">
      <c r="B33" s="156" t="s">
        <v>9</v>
      </c>
      <c r="C33" s="157"/>
      <c r="D33" s="212" t="s">
        <v>15</v>
      </c>
      <c r="E33" s="212"/>
      <c r="F33" s="212"/>
      <c r="G33" s="212"/>
      <c r="H33" s="212"/>
      <c r="I33" s="212"/>
    </row>
    <row r="37" spans="1:10" ht="73.5" customHeight="1" x14ac:dyDescent="0.4"/>
    <row r="38" spans="1:10" ht="22.15" customHeight="1" x14ac:dyDescent="0.4">
      <c r="A38" s="4" t="s">
        <v>75</v>
      </c>
      <c r="B38" s="4"/>
      <c r="C38" s="4"/>
      <c r="D38" s="4"/>
      <c r="E38" s="4"/>
      <c r="F38" s="4"/>
      <c r="G38" s="4"/>
      <c r="H38" s="79" t="s">
        <v>157</v>
      </c>
    </row>
    <row r="39" spans="1:10" ht="17.45" customHeight="1" x14ac:dyDescent="0.4">
      <c r="B39" s="3" t="s">
        <v>16</v>
      </c>
    </row>
    <row r="40" spans="1:10" ht="19.899999999999999" customHeight="1" thickBot="1" x14ac:dyDescent="0.45">
      <c r="B40" s="117" t="s">
        <v>17</v>
      </c>
      <c r="C40" s="119"/>
      <c r="D40" s="31"/>
      <c r="E40" s="220" t="s">
        <v>21</v>
      </c>
      <c r="F40" s="221"/>
      <c r="G40" s="222"/>
      <c r="H40" s="46" t="s">
        <v>112</v>
      </c>
      <c r="I40" s="223" t="s">
        <v>111</v>
      </c>
      <c r="J40" s="223"/>
    </row>
    <row r="41" spans="1:10" ht="19.899999999999999" customHeight="1" thickTop="1" x14ac:dyDescent="0.4">
      <c r="B41" s="239" t="s">
        <v>168</v>
      </c>
      <c r="C41" s="240"/>
      <c r="D41" s="39"/>
      <c r="E41" s="241" t="s">
        <v>161</v>
      </c>
      <c r="F41" s="242"/>
      <c r="G41" s="243"/>
      <c r="H41" s="238" t="s">
        <v>162</v>
      </c>
      <c r="I41" s="238"/>
      <c r="J41" s="238"/>
    </row>
    <row r="42" spans="1:10" ht="19.899999999999999" customHeight="1" x14ac:dyDescent="0.4">
      <c r="B42" s="247" t="s">
        <v>98</v>
      </c>
      <c r="C42" s="248"/>
      <c r="D42" s="40" t="s">
        <v>89</v>
      </c>
      <c r="E42" s="244" t="s">
        <v>133</v>
      </c>
      <c r="F42" s="245"/>
      <c r="G42" s="246"/>
      <c r="H42" s="41" t="s">
        <v>110</v>
      </c>
      <c r="I42" s="244" t="s">
        <v>110</v>
      </c>
      <c r="J42" s="246"/>
    </row>
    <row r="43" spans="1:10" ht="19.899999999999999" customHeight="1" x14ac:dyDescent="0.4">
      <c r="B43" s="249"/>
      <c r="C43" s="250"/>
      <c r="D43" s="40" t="s">
        <v>90</v>
      </c>
      <c r="E43" s="244" t="s">
        <v>131</v>
      </c>
      <c r="F43" s="245"/>
      <c r="G43" s="246"/>
      <c r="H43" s="41" t="s">
        <v>113</v>
      </c>
      <c r="I43" s="244" t="s">
        <v>113</v>
      </c>
      <c r="J43" s="246"/>
    </row>
    <row r="44" spans="1:10" ht="19.899999999999999" customHeight="1" x14ac:dyDescent="0.4">
      <c r="B44" s="251"/>
      <c r="C44" s="252"/>
      <c r="D44" s="40" t="s">
        <v>91</v>
      </c>
      <c r="E44" s="244" t="s">
        <v>138</v>
      </c>
      <c r="F44" s="245"/>
      <c r="G44" s="246"/>
      <c r="H44" s="41" t="s">
        <v>114</v>
      </c>
      <c r="I44" s="244" t="s">
        <v>114</v>
      </c>
      <c r="J44" s="246"/>
    </row>
    <row r="45" spans="1:10" ht="19.899999999999999" customHeight="1" x14ac:dyDescent="0.4">
      <c r="B45" s="254" t="s">
        <v>92</v>
      </c>
      <c r="C45" s="255"/>
      <c r="D45" s="40" t="s">
        <v>89</v>
      </c>
      <c r="E45" s="244" t="s">
        <v>134</v>
      </c>
      <c r="F45" s="245"/>
      <c r="G45" s="246"/>
      <c r="H45" s="41" t="s">
        <v>115</v>
      </c>
      <c r="I45" s="244" t="s">
        <v>135</v>
      </c>
      <c r="J45" s="246"/>
    </row>
    <row r="46" spans="1:10" ht="19.899999999999999" customHeight="1" x14ac:dyDescent="0.4">
      <c r="B46" s="256"/>
      <c r="C46" s="257"/>
      <c r="D46" s="40" t="s">
        <v>90</v>
      </c>
      <c r="E46" s="244" t="s">
        <v>132</v>
      </c>
      <c r="F46" s="245"/>
      <c r="G46" s="246"/>
      <c r="H46" s="41" t="s">
        <v>116</v>
      </c>
      <c r="I46" s="244" t="s">
        <v>116</v>
      </c>
      <c r="J46" s="246"/>
    </row>
    <row r="47" spans="1:10" ht="19.899999999999999" customHeight="1" x14ac:dyDescent="0.4">
      <c r="B47" s="258"/>
      <c r="C47" s="259"/>
      <c r="D47" s="40" t="s">
        <v>91</v>
      </c>
      <c r="E47" s="244" t="s">
        <v>139</v>
      </c>
      <c r="F47" s="245"/>
      <c r="G47" s="246"/>
      <c r="H47" s="41" t="s">
        <v>117</v>
      </c>
      <c r="I47" s="244" t="s">
        <v>117</v>
      </c>
      <c r="J47" s="246"/>
    </row>
    <row r="48" spans="1:10" ht="19.899999999999999" customHeight="1" x14ac:dyDescent="0.4">
      <c r="B48" s="229" t="s">
        <v>20</v>
      </c>
      <c r="C48" s="230"/>
      <c r="D48" s="231"/>
      <c r="E48" s="244" t="s">
        <v>22</v>
      </c>
      <c r="F48" s="245"/>
      <c r="G48" s="246"/>
      <c r="H48" s="244" t="s">
        <v>23</v>
      </c>
      <c r="I48" s="245"/>
      <c r="J48" s="246"/>
    </row>
    <row r="49" spans="2:13" ht="14.25" customHeight="1" x14ac:dyDescent="0.4">
      <c r="B49" s="232" t="s">
        <v>129</v>
      </c>
      <c r="C49" s="233"/>
      <c r="D49" s="234"/>
      <c r="E49" s="264" t="s">
        <v>77</v>
      </c>
      <c r="F49" s="265"/>
      <c r="G49" s="266"/>
      <c r="H49" s="96" t="s">
        <v>118</v>
      </c>
      <c r="I49" s="96"/>
      <c r="J49" s="96"/>
    </row>
    <row r="50" spans="2:13" ht="34.5" customHeight="1" x14ac:dyDescent="0.4">
      <c r="B50" s="235"/>
      <c r="C50" s="236"/>
      <c r="D50" s="237"/>
      <c r="E50" s="267"/>
      <c r="F50" s="268"/>
      <c r="G50" s="269"/>
      <c r="H50" s="283" t="s">
        <v>119</v>
      </c>
      <c r="I50" s="284"/>
      <c r="J50" s="285"/>
    </row>
    <row r="51" spans="2:13" ht="12.6" customHeight="1" x14ac:dyDescent="0.4"/>
    <row r="52" spans="2:13" ht="52.9" customHeight="1" thickBot="1" x14ac:dyDescent="0.45">
      <c r="B52" s="124" t="s">
        <v>24</v>
      </c>
      <c r="C52" s="124"/>
      <c r="D52" s="38" t="s">
        <v>26</v>
      </c>
      <c r="E52" s="253" t="s">
        <v>32</v>
      </c>
      <c r="F52" s="253"/>
      <c r="G52" s="44" t="s">
        <v>28</v>
      </c>
      <c r="H52" s="45" t="s">
        <v>29</v>
      </c>
      <c r="I52" s="55" t="s">
        <v>122</v>
      </c>
      <c r="J52" s="45" t="s">
        <v>121</v>
      </c>
    </row>
    <row r="53" spans="2:13" ht="22.15" customHeight="1" thickTop="1" thickBot="1" x14ac:dyDescent="0.45">
      <c r="B53" s="226" t="s">
        <v>18</v>
      </c>
      <c r="C53" s="227"/>
      <c r="D53" s="228"/>
      <c r="E53" s="224" t="s">
        <v>27</v>
      </c>
      <c r="F53" s="225"/>
      <c r="G53" s="56"/>
      <c r="H53" s="56"/>
      <c r="I53" s="56"/>
      <c r="J53" s="56">
        <f>G53+H53+I53</f>
        <v>0</v>
      </c>
      <c r="M53" s="20"/>
    </row>
    <row r="54" spans="2:13" ht="36.6" customHeight="1" x14ac:dyDescent="0.4">
      <c r="B54" s="275" t="s">
        <v>123</v>
      </c>
      <c r="C54" s="276"/>
      <c r="D54" s="277"/>
      <c r="E54" s="70">
        <v>4</v>
      </c>
      <c r="F54" s="42" t="s">
        <v>30</v>
      </c>
      <c r="G54" s="57">
        <f>E54*115000</f>
        <v>460000</v>
      </c>
      <c r="H54" s="57">
        <f>E54*19000</f>
        <v>76000</v>
      </c>
      <c r="I54" s="57">
        <f>E54*19000</f>
        <v>76000</v>
      </c>
      <c r="J54" s="57">
        <f>SUM(G54:I54)</f>
        <v>612000</v>
      </c>
    </row>
    <row r="55" spans="2:13" ht="51.75" customHeight="1" x14ac:dyDescent="0.4">
      <c r="B55" s="275" t="s">
        <v>124</v>
      </c>
      <c r="C55" s="276"/>
      <c r="D55" s="277"/>
      <c r="E55" s="71">
        <v>1</v>
      </c>
      <c r="F55" s="43" t="s">
        <v>30</v>
      </c>
      <c r="G55" s="57">
        <f>E55*265000</f>
        <v>265000</v>
      </c>
      <c r="H55" s="57">
        <f>E55*44000</f>
        <v>44000</v>
      </c>
      <c r="I55" s="57">
        <f>E55*44000</f>
        <v>44000</v>
      </c>
      <c r="J55" s="57">
        <f t="shared" ref="J55:J58" si="0">SUM(G55:I55)</f>
        <v>353000</v>
      </c>
    </row>
    <row r="56" spans="2:13" ht="33" customHeight="1" x14ac:dyDescent="0.4">
      <c r="B56" s="229" t="s">
        <v>19</v>
      </c>
      <c r="C56" s="230"/>
      <c r="D56" s="278"/>
      <c r="E56" s="71">
        <v>1</v>
      </c>
      <c r="F56" s="43" t="s">
        <v>30</v>
      </c>
      <c r="G56" s="57">
        <f>E56*115000</f>
        <v>115000</v>
      </c>
      <c r="H56" s="57">
        <f>E56*19000</f>
        <v>19000</v>
      </c>
      <c r="I56" s="57">
        <f>E56*19000</f>
        <v>19000</v>
      </c>
      <c r="J56" s="57">
        <f t="shared" si="0"/>
        <v>153000</v>
      </c>
    </row>
    <row r="57" spans="2:13" ht="26.45" customHeight="1" x14ac:dyDescent="0.4">
      <c r="B57" s="229" t="s">
        <v>20</v>
      </c>
      <c r="C57" s="230"/>
      <c r="D57" s="278"/>
      <c r="E57" s="69">
        <v>0</v>
      </c>
      <c r="F57" s="43" t="s">
        <v>31</v>
      </c>
      <c r="G57" s="57">
        <f>E57*800</f>
        <v>0</v>
      </c>
      <c r="H57" s="57">
        <f>E57*100</f>
        <v>0</v>
      </c>
      <c r="I57" s="57">
        <f>E57*100</f>
        <v>0</v>
      </c>
      <c r="J57" s="57">
        <f t="shared" si="0"/>
        <v>0</v>
      </c>
    </row>
    <row r="58" spans="2:13" ht="33.75" customHeight="1" x14ac:dyDescent="0.4">
      <c r="B58" s="275" t="s">
        <v>129</v>
      </c>
      <c r="C58" s="276"/>
      <c r="D58" s="277"/>
      <c r="E58" s="72">
        <v>0</v>
      </c>
      <c r="F58" s="43" t="s">
        <v>155</v>
      </c>
      <c r="G58" s="57">
        <f>E58</f>
        <v>0</v>
      </c>
      <c r="H58" s="58">
        <f>ROUNDDOWN(E58/6,0-3)</f>
        <v>0</v>
      </c>
      <c r="I58" s="58">
        <f>ROUNDDOWN(E58/6,0-3)</f>
        <v>0</v>
      </c>
      <c r="J58" s="57">
        <f t="shared" si="0"/>
        <v>0</v>
      </c>
    </row>
    <row r="59" spans="2:13" ht="27.6" customHeight="1" x14ac:dyDescent="0.4">
      <c r="B59" s="244" t="s">
        <v>25</v>
      </c>
      <c r="C59" s="245"/>
      <c r="D59" s="245"/>
      <c r="E59" s="274"/>
      <c r="F59" s="17"/>
      <c r="G59" s="57">
        <f>SUM(G53:G58)</f>
        <v>840000</v>
      </c>
      <c r="H59" s="57">
        <f>SUM(H53:H58)</f>
        <v>139000</v>
      </c>
      <c r="I59" s="57">
        <f>SUM(I53:I58)</f>
        <v>139000</v>
      </c>
      <c r="J59" s="59">
        <f>SUM(G59:I59)</f>
        <v>1118000</v>
      </c>
      <c r="K59" s="86"/>
    </row>
    <row r="60" spans="2:13" ht="27" customHeight="1" x14ac:dyDescent="0.4">
      <c r="B60" s="282" t="s">
        <v>94</v>
      </c>
      <c r="C60" s="282"/>
      <c r="D60" s="28" t="s">
        <v>78</v>
      </c>
      <c r="E60" s="18">
        <v>55000</v>
      </c>
      <c r="F60" s="279" t="s">
        <v>153</v>
      </c>
      <c r="G60" s="57">
        <v>27500</v>
      </c>
      <c r="H60" s="57"/>
      <c r="I60" s="57"/>
      <c r="J60" s="57">
        <f>G60</f>
        <v>27500</v>
      </c>
    </row>
    <row r="61" spans="2:13" ht="75.75" customHeight="1" x14ac:dyDescent="0.4">
      <c r="B61" s="275" t="s">
        <v>95</v>
      </c>
      <c r="C61" s="281"/>
      <c r="D61" s="28" t="s">
        <v>79</v>
      </c>
      <c r="E61" s="27"/>
      <c r="F61" s="280"/>
      <c r="G61" s="57">
        <v>0</v>
      </c>
      <c r="H61" s="57"/>
      <c r="I61" s="57"/>
      <c r="J61" s="57">
        <f>G61</f>
        <v>0</v>
      </c>
    </row>
    <row r="62" spans="2:13" ht="29.45" customHeight="1" x14ac:dyDescent="0.4">
      <c r="B62" s="244" t="s">
        <v>33</v>
      </c>
      <c r="C62" s="245"/>
      <c r="D62" s="245"/>
      <c r="E62" s="245"/>
      <c r="F62" s="246"/>
      <c r="G62" s="60">
        <f>G59+G60+G61</f>
        <v>867500</v>
      </c>
      <c r="H62" s="61">
        <f>H59</f>
        <v>139000</v>
      </c>
      <c r="I62" s="61">
        <f>I59</f>
        <v>139000</v>
      </c>
      <c r="J62" s="62">
        <f>SUM(J59:J61)</f>
        <v>1145500</v>
      </c>
    </row>
    <row r="63" spans="2:13" ht="34.9" customHeight="1" x14ac:dyDescent="0.4">
      <c r="B63" s="270" t="s">
        <v>34</v>
      </c>
      <c r="C63" s="271"/>
      <c r="D63" s="272"/>
      <c r="E63" s="73">
        <v>1</v>
      </c>
      <c r="F63" s="16" t="s">
        <v>30</v>
      </c>
      <c r="G63" s="63"/>
      <c r="H63" s="64"/>
      <c r="I63" s="64"/>
      <c r="J63" s="65"/>
    </row>
    <row r="64" spans="2:13" ht="52.9" customHeight="1" x14ac:dyDescent="0.4">
      <c r="B64" s="270" t="s">
        <v>130</v>
      </c>
      <c r="C64" s="271"/>
      <c r="D64" s="272"/>
      <c r="E64" s="73"/>
      <c r="F64" s="16" t="s">
        <v>30</v>
      </c>
      <c r="G64" s="66"/>
      <c r="H64" s="67"/>
      <c r="I64" s="67"/>
      <c r="J64" s="68"/>
    </row>
    <row r="65" spans="2:11" ht="29.25" customHeight="1" x14ac:dyDescent="0.4"/>
    <row r="66" spans="2:11" ht="19.5" customHeight="1" x14ac:dyDescent="0.4">
      <c r="B66" s="186" t="s">
        <v>140</v>
      </c>
      <c r="C66" s="186"/>
      <c r="D66" s="186"/>
      <c r="E66" s="186"/>
      <c r="F66" s="186"/>
      <c r="G66" s="186"/>
      <c r="H66" s="186"/>
      <c r="I66" s="186"/>
      <c r="J66" s="186"/>
    </row>
    <row r="67" spans="2:11" ht="19.5" customHeight="1" x14ac:dyDescent="0.4">
      <c r="B67" s="141" t="s">
        <v>141</v>
      </c>
      <c r="C67" s="141"/>
      <c r="D67" s="141"/>
      <c r="E67" s="141"/>
      <c r="F67" s="141"/>
      <c r="G67" s="141"/>
      <c r="H67" s="141"/>
      <c r="I67" s="141"/>
      <c r="J67" s="141"/>
      <c r="K67" s="141"/>
    </row>
    <row r="68" spans="2:11" ht="19.5" customHeight="1" x14ac:dyDescent="0.4">
      <c r="B68" s="151" t="s">
        <v>142</v>
      </c>
      <c r="C68" s="151"/>
      <c r="D68" s="151"/>
      <c r="E68" s="151"/>
      <c r="F68" s="151"/>
      <c r="G68" s="151"/>
      <c r="H68" s="151"/>
      <c r="I68" s="151"/>
      <c r="J68" s="151"/>
      <c r="K68" s="151"/>
    </row>
    <row r="69" spans="2:11" ht="19.5" customHeight="1" x14ac:dyDescent="0.4">
      <c r="B69" s="151" t="s">
        <v>144</v>
      </c>
      <c r="C69" s="151"/>
      <c r="D69" s="151"/>
      <c r="E69" s="151"/>
      <c r="F69" s="151"/>
      <c r="G69" s="151"/>
      <c r="H69" s="151"/>
      <c r="I69" s="151"/>
      <c r="J69" s="151"/>
      <c r="K69" s="151"/>
    </row>
    <row r="70" spans="2:11" ht="19.5" customHeight="1" x14ac:dyDescent="0.4">
      <c r="B70" s="273" t="s">
        <v>148</v>
      </c>
      <c r="C70" s="273"/>
      <c r="D70" s="273"/>
      <c r="E70" s="273"/>
      <c r="F70" s="273"/>
      <c r="G70" s="273"/>
      <c r="H70" s="273"/>
      <c r="I70" s="273"/>
      <c r="J70" s="273"/>
      <c r="K70" s="273"/>
    </row>
    <row r="71" spans="2:11" x14ac:dyDescent="0.4">
      <c r="B71" s="150" t="s">
        <v>143</v>
      </c>
      <c r="C71" s="150"/>
      <c r="D71" s="150"/>
      <c r="E71" s="150"/>
      <c r="F71" s="150"/>
      <c r="G71" s="150"/>
      <c r="H71" s="150"/>
      <c r="I71" s="150"/>
      <c r="J71" s="150"/>
      <c r="K71" s="150"/>
    </row>
    <row r="72" spans="2:11" x14ac:dyDescent="0.4">
      <c r="B72" s="37"/>
      <c r="C72" s="37"/>
      <c r="D72" s="37"/>
      <c r="E72" s="37"/>
      <c r="F72" s="37"/>
      <c r="G72" s="37"/>
      <c r="H72" s="37"/>
      <c r="I72" s="37"/>
      <c r="J72" s="37"/>
    </row>
    <row r="73" spans="2:11" x14ac:dyDescent="0.4">
      <c r="B73" s="3" t="s">
        <v>35</v>
      </c>
      <c r="C73" s="4"/>
      <c r="D73" s="4"/>
      <c r="E73" s="4"/>
      <c r="F73" s="4"/>
      <c r="G73" s="4"/>
    </row>
    <row r="74" spans="2:11" x14ac:dyDescent="0.4">
      <c r="B74" s="3" t="s">
        <v>150</v>
      </c>
    </row>
    <row r="75" spans="2:11" x14ac:dyDescent="0.4">
      <c r="C75" s="260">
        <f>J59+E60+E61</f>
        <v>1173000</v>
      </c>
      <c r="D75" s="261"/>
      <c r="E75" s="262"/>
      <c r="F75" s="9" t="s">
        <v>36</v>
      </c>
    </row>
    <row r="76" spans="2:11" ht="21" customHeight="1" x14ac:dyDescent="0.4">
      <c r="C76" s="141" t="s">
        <v>68</v>
      </c>
      <c r="D76" s="150"/>
      <c r="E76" s="150"/>
      <c r="F76" s="150"/>
      <c r="G76" s="150"/>
      <c r="H76" s="150"/>
      <c r="I76" s="150"/>
    </row>
    <row r="77" spans="2:11" ht="18" customHeight="1" x14ac:dyDescent="0.4">
      <c r="C77" s="12"/>
      <c r="D77" s="12"/>
      <c r="E77" s="12"/>
      <c r="F77" s="9"/>
      <c r="G77" s="9"/>
    </row>
    <row r="79" spans="2:11" ht="25.15" customHeight="1" x14ac:dyDescent="0.4">
      <c r="B79" s="3" t="s">
        <v>72</v>
      </c>
      <c r="C79" s="4"/>
      <c r="D79" s="4"/>
      <c r="E79" s="4"/>
    </row>
    <row r="80" spans="2:11" ht="25.15" customHeight="1" thickBot="1" x14ac:dyDescent="0.45">
      <c r="B80" s="124" t="s">
        <v>37</v>
      </c>
      <c r="C80" s="124"/>
      <c r="D80" s="124" t="s">
        <v>69</v>
      </c>
      <c r="E80" s="124"/>
      <c r="F80" s="124"/>
      <c r="G80" s="124"/>
      <c r="H80" s="124"/>
      <c r="I80" s="15" t="s">
        <v>38</v>
      </c>
    </row>
    <row r="81" spans="2:17" ht="54.6" customHeight="1" thickTop="1" x14ac:dyDescent="0.4">
      <c r="B81" s="219" t="s">
        <v>40</v>
      </c>
      <c r="C81" s="189"/>
      <c r="D81" s="263" t="s">
        <v>65</v>
      </c>
      <c r="E81" s="263"/>
      <c r="F81" s="263"/>
      <c r="G81" s="263"/>
      <c r="H81" s="263"/>
      <c r="I81" s="14" t="s">
        <v>62</v>
      </c>
    </row>
    <row r="82" spans="2:17" ht="55.15" customHeight="1" x14ac:dyDescent="0.4">
      <c r="B82" s="96"/>
      <c r="C82" s="96"/>
      <c r="D82" s="159"/>
      <c r="E82" s="159"/>
      <c r="F82" s="159"/>
      <c r="G82" s="159"/>
      <c r="H82" s="159"/>
      <c r="I82" s="13" t="s">
        <v>39</v>
      </c>
    </row>
    <row r="83" spans="2:17" ht="20.45" customHeight="1" x14ac:dyDescent="0.4">
      <c r="B83" s="148" t="s">
        <v>71</v>
      </c>
      <c r="C83" s="149"/>
      <c r="D83" s="149"/>
      <c r="E83" s="149"/>
      <c r="F83" s="149"/>
      <c r="G83" s="149"/>
      <c r="H83" s="149"/>
      <c r="I83" s="149"/>
    </row>
    <row r="84" spans="2:17" ht="20.45" customHeight="1" x14ac:dyDescent="0.4">
      <c r="B84" s="29"/>
      <c r="C84" s="30"/>
      <c r="D84" s="30"/>
      <c r="E84" s="30"/>
      <c r="F84" s="30"/>
      <c r="G84" s="30"/>
      <c r="H84" s="30"/>
      <c r="I84" s="30"/>
    </row>
    <row r="85" spans="2:17" ht="20.45" customHeight="1" x14ac:dyDescent="0.4">
      <c r="B85" s="4" t="s">
        <v>85</v>
      </c>
      <c r="C85" s="4"/>
      <c r="D85" s="4"/>
      <c r="E85" s="4"/>
      <c r="F85" s="4"/>
      <c r="G85" s="4"/>
      <c r="H85" s="4"/>
      <c r="I85" s="4"/>
    </row>
    <row r="86" spans="2:17" ht="24" customHeight="1" x14ac:dyDescent="0.4">
      <c r="B86" s="150" t="s">
        <v>86</v>
      </c>
      <c r="C86" s="150"/>
      <c r="D86" s="150"/>
      <c r="E86" s="150"/>
      <c r="F86" s="150"/>
      <c r="G86" s="150"/>
      <c r="H86" s="150"/>
      <c r="I86" s="150"/>
    </row>
    <row r="87" spans="2:17" x14ac:dyDescent="0.4">
      <c r="B87" s="209" t="s">
        <v>108</v>
      </c>
      <c r="C87" s="209"/>
      <c r="D87" s="209"/>
      <c r="E87" s="209"/>
      <c r="F87" s="209"/>
      <c r="G87" s="209"/>
      <c r="H87" s="209"/>
      <c r="I87" s="209"/>
    </row>
    <row r="88" spans="2:17" x14ac:dyDescent="0.4">
      <c r="B88" s="32" t="s">
        <v>87</v>
      </c>
    </row>
    <row r="89" spans="2:17" x14ac:dyDescent="0.4">
      <c r="B89" s="209" t="s">
        <v>107</v>
      </c>
      <c r="C89" s="209"/>
      <c r="D89" s="209"/>
      <c r="E89" s="209"/>
      <c r="F89" s="209"/>
      <c r="G89" s="209"/>
      <c r="H89" s="209"/>
      <c r="I89" s="209"/>
      <c r="J89" s="209"/>
    </row>
    <row r="90" spans="2:17" x14ac:dyDescent="0.4">
      <c r="B90" s="209" t="s">
        <v>109</v>
      </c>
      <c r="C90" s="209"/>
      <c r="D90" s="209"/>
      <c r="E90" s="209"/>
      <c r="F90" s="209"/>
      <c r="G90" s="209"/>
      <c r="H90" s="209"/>
      <c r="I90" s="209"/>
      <c r="J90" s="209"/>
    </row>
    <row r="91" spans="2:17" x14ac:dyDescent="0.4">
      <c r="B91" s="210"/>
      <c r="C91" s="210"/>
      <c r="D91" s="210"/>
      <c r="E91" s="210"/>
      <c r="F91" s="210"/>
      <c r="G91" s="210"/>
      <c r="H91" s="210"/>
      <c r="I91" s="210"/>
    </row>
    <row r="92" spans="2:17" x14ac:dyDescent="0.4">
      <c r="B92" s="4" t="s">
        <v>88</v>
      </c>
      <c r="C92" s="4"/>
      <c r="D92" s="4"/>
      <c r="E92" s="4"/>
      <c r="F92" s="4"/>
      <c r="G92" s="4"/>
      <c r="H92" s="4"/>
      <c r="I92" s="4"/>
    </row>
    <row r="93" spans="2:17" x14ac:dyDescent="0.4">
      <c r="B93" s="4"/>
      <c r="C93" s="4"/>
      <c r="D93" s="4"/>
      <c r="E93" s="4"/>
      <c r="F93" s="4"/>
      <c r="G93" s="4"/>
      <c r="H93" s="4"/>
      <c r="I93" s="4"/>
    </row>
    <row r="94" spans="2:17" x14ac:dyDescent="0.4">
      <c r="B94" s="4" t="s">
        <v>41</v>
      </c>
      <c r="C94" s="4"/>
      <c r="D94" s="4"/>
      <c r="E94" s="4"/>
      <c r="F94" s="4"/>
      <c r="G94" s="4"/>
      <c r="H94" s="4"/>
      <c r="I94" s="4"/>
    </row>
    <row r="95" spans="2:17" ht="121.15" customHeight="1" x14ac:dyDescent="0.4">
      <c r="B95" s="140" t="s">
        <v>163</v>
      </c>
      <c r="C95" s="140"/>
      <c r="D95" s="140"/>
      <c r="E95" s="140"/>
      <c r="F95" s="140"/>
      <c r="G95" s="140"/>
      <c r="H95" s="140"/>
      <c r="I95" s="140"/>
      <c r="J95" s="140"/>
      <c r="K95" s="81"/>
      <c r="M95" s="81"/>
      <c r="N95" s="81"/>
      <c r="O95" s="81"/>
      <c r="P95" s="81"/>
      <c r="Q95" s="81"/>
    </row>
  </sheetData>
  <mergeCells count="87">
    <mergeCell ref="H50:J50"/>
    <mergeCell ref="I42:J42"/>
    <mergeCell ref="I43:J43"/>
    <mergeCell ref="I44:J44"/>
    <mergeCell ref="I45:J45"/>
    <mergeCell ref="I46:J46"/>
    <mergeCell ref="I47:J47"/>
    <mergeCell ref="B62:F62"/>
    <mergeCell ref="B59:E59"/>
    <mergeCell ref="B58:D58"/>
    <mergeCell ref="B55:D55"/>
    <mergeCell ref="B54:D54"/>
    <mergeCell ref="B57:D57"/>
    <mergeCell ref="B56:D56"/>
    <mergeCell ref="F60:F61"/>
    <mergeCell ref="B61:C61"/>
    <mergeCell ref="B60:C60"/>
    <mergeCell ref="B64:D64"/>
    <mergeCell ref="B63:D63"/>
    <mergeCell ref="B71:K71"/>
    <mergeCell ref="B70:K70"/>
    <mergeCell ref="B69:K69"/>
    <mergeCell ref="B68:K68"/>
    <mergeCell ref="B67:K67"/>
    <mergeCell ref="B66:J66"/>
    <mergeCell ref="E45:G45"/>
    <mergeCell ref="E46:G46"/>
    <mergeCell ref="E47:G47"/>
    <mergeCell ref="E48:G48"/>
    <mergeCell ref="E49:G50"/>
    <mergeCell ref="B83:I83"/>
    <mergeCell ref="B86:I86"/>
    <mergeCell ref="C75:E75"/>
    <mergeCell ref="C76:I76"/>
    <mergeCell ref="B80:C80"/>
    <mergeCell ref="B81:C81"/>
    <mergeCell ref="D81:H81"/>
    <mergeCell ref="B82:C82"/>
    <mergeCell ref="D82:H82"/>
    <mergeCell ref="D80:H80"/>
    <mergeCell ref="E53:F53"/>
    <mergeCell ref="B53:D53"/>
    <mergeCell ref="B48:D48"/>
    <mergeCell ref="B49:D50"/>
    <mergeCell ref="H41:J41"/>
    <mergeCell ref="B41:C41"/>
    <mergeCell ref="E41:G41"/>
    <mergeCell ref="H48:J48"/>
    <mergeCell ref="H49:J49"/>
    <mergeCell ref="B42:C44"/>
    <mergeCell ref="E42:G42"/>
    <mergeCell ref="E43:G43"/>
    <mergeCell ref="E44:G44"/>
    <mergeCell ref="B52:C52"/>
    <mergeCell ref="E52:F52"/>
    <mergeCell ref="B45:C47"/>
    <mergeCell ref="B32:C32"/>
    <mergeCell ref="D32:I32"/>
    <mergeCell ref="B33:C33"/>
    <mergeCell ref="D33:I33"/>
    <mergeCell ref="B40:C40"/>
    <mergeCell ref="E40:G40"/>
    <mergeCell ref="I40:J40"/>
    <mergeCell ref="B28:C28"/>
    <mergeCell ref="D28:I28"/>
    <mergeCell ref="B29:C29"/>
    <mergeCell ref="D29:I29"/>
    <mergeCell ref="B31:C31"/>
    <mergeCell ref="D31:I31"/>
    <mergeCell ref="B27:C27"/>
    <mergeCell ref="D27:I27"/>
    <mergeCell ref="G2:I2"/>
    <mergeCell ref="G3:I3"/>
    <mergeCell ref="E5:I5"/>
    <mergeCell ref="E6:I6"/>
    <mergeCell ref="E7:I7"/>
    <mergeCell ref="A9:I9"/>
    <mergeCell ref="A11:J11"/>
    <mergeCell ref="A12:J12"/>
    <mergeCell ref="A15:J15"/>
    <mergeCell ref="A16:E16"/>
    <mergeCell ref="A13:E13"/>
    <mergeCell ref="B87:I87"/>
    <mergeCell ref="B91:I91"/>
    <mergeCell ref="B90:J90"/>
    <mergeCell ref="B89:J89"/>
    <mergeCell ref="B95:J95"/>
  </mergeCells>
  <phoneticPr fontId="2"/>
  <pageMargins left="0.51181102362204722" right="0.11811023622047245" top="0.74803149606299213" bottom="0.35433070866141736"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2:L28"/>
  <sheetViews>
    <sheetView workbookViewId="0">
      <selection activeCell="N11" sqref="N11"/>
    </sheetView>
  </sheetViews>
  <sheetFormatPr defaultRowHeight="18.75" x14ac:dyDescent="0.4"/>
  <cols>
    <col min="1" max="1" width="3.125" customWidth="1"/>
    <col min="2" max="3" width="6.75" customWidth="1"/>
    <col min="4" max="4" width="10.875" customWidth="1"/>
    <col min="5" max="13" width="6.75" customWidth="1"/>
  </cols>
  <sheetData>
    <row r="2" spans="2:12" ht="19.5" x14ac:dyDescent="0.4">
      <c r="B2" s="3" t="s">
        <v>84</v>
      </c>
      <c r="C2" s="4"/>
    </row>
    <row r="3" spans="2:12" ht="12" customHeight="1" x14ac:dyDescent="0.4">
      <c r="B3" s="298"/>
      <c r="C3" s="298"/>
      <c r="D3" s="298"/>
    </row>
    <row r="4" spans="2:12" x14ac:dyDescent="0.4">
      <c r="B4" s="156" t="s">
        <v>50</v>
      </c>
      <c r="C4" s="156"/>
      <c r="D4" s="156"/>
      <c r="E4" s="1" t="s">
        <v>42</v>
      </c>
      <c r="F4" s="1" t="s">
        <v>43</v>
      </c>
      <c r="G4" s="1" t="s">
        <v>44</v>
      </c>
      <c r="H4" s="1" t="s">
        <v>45</v>
      </c>
      <c r="I4" s="1" t="s">
        <v>46</v>
      </c>
      <c r="J4" s="1" t="s">
        <v>47</v>
      </c>
      <c r="K4" s="1" t="s">
        <v>48</v>
      </c>
      <c r="L4" s="1" t="s">
        <v>49</v>
      </c>
    </row>
    <row r="5" spans="2:12" ht="25.15" customHeight="1" x14ac:dyDescent="0.4">
      <c r="B5" s="286" t="s">
        <v>51</v>
      </c>
      <c r="C5" s="286"/>
      <c r="D5" s="286"/>
      <c r="E5" s="6"/>
      <c r="F5" s="6"/>
      <c r="G5" s="6"/>
      <c r="H5" s="6"/>
      <c r="I5" s="6"/>
      <c r="J5" s="6"/>
      <c r="K5" s="6"/>
      <c r="L5" s="6"/>
    </row>
    <row r="6" spans="2:12" ht="25.15" customHeight="1" x14ac:dyDescent="0.4">
      <c r="B6" s="287"/>
      <c r="C6" s="287"/>
      <c r="D6" s="287"/>
      <c r="E6" s="7"/>
      <c r="F6" s="7"/>
      <c r="G6" s="7"/>
      <c r="H6" s="7"/>
      <c r="I6" s="7"/>
      <c r="J6" s="7"/>
      <c r="K6" s="7"/>
      <c r="L6" s="7"/>
    </row>
    <row r="7" spans="2:12" ht="25.15" customHeight="1" x14ac:dyDescent="0.4">
      <c r="B7" s="288"/>
      <c r="C7" s="288"/>
      <c r="D7" s="288"/>
      <c r="E7" s="2"/>
      <c r="F7" s="2"/>
      <c r="G7" s="2"/>
      <c r="H7" s="2"/>
      <c r="I7" s="2"/>
      <c r="J7" s="2"/>
      <c r="K7" s="2"/>
      <c r="L7" s="2"/>
    </row>
    <row r="8" spans="2:12" ht="25.15" customHeight="1" x14ac:dyDescent="0.4">
      <c r="B8" s="286" t="s">
        <v>52</v>
      </c>
      <c r="C8" s="286"/>
      <c r="D8" s="286"/>
      <c r="E8" s="6"/>
      <c r="F8" s="6"/>
      <c r="G8" s="6"/>
      <c r="H8" s="6"/>
      <c r="I8" s="6"/>
      <c r="J8" s="6"/>
      <c r="K8" s="6"/>
      <c r="L8" s="6"/>
    </row>
    <row r="9" spans="2:12" ht="25.15" customHeight="1" x14ac:dyDescent="0.4">
      <c r="B9" s="299" t="s">
        <v>53</v>
      </c>
      <c r="C9" s="299"/>
      <c r="D9" s="299"/>
      <c r="E9" s="7"/>
      <c r="F9" s="7"/>
      <c r="G9" s="7"/>
      <c r="H9" s="7"/>
      <c r="I9" s="7"/>
      <c r="J9" s="7"/>
      <c r="K9" s="7"/>
      <c r="L9" s="7"/>
    </row>
    <row r="10" spans="2:12" ht="25.15" customHeight="1" x14ac:dyDescent="0.4">
      <c r="B10" s="287" t="s">
        <v>54</v>
      </c>
      <c r="C10" s="287"/>
      <c r="D10" s="287"/>
      <c r="E10" s="7"/>
      <c r="F10" s="21"/>
      <c r="G10" s="21"/>
      <c r="H10" s="24"/>
      <c r="I10" s="21"/>
      <c r="J10" s="21"/>
      <c r="K10" s="21"/>
      <c r="L10" s="7"/>
    </row>
    <row r="11" spans="2:12" ht="25.15" customHeight="1" x14ac:dyDescent="0.4">
      <c r="B11" s="287"/>
      <c r="C11" s="287"/>
      <c r="D11" s="287"/>
      <c r="E11" s="7"/>
      <c r="F11" s="7"/>
      <c r="G11" s="7"/>
      <c r="H11" s="7"/>
      <c r="I11" s="25"/>
      <c r="J11" s="26"/>
      <c r="K11" s="26"/>
      <c r="L11" s="7"/>
    </row>
    <row r="12" spans="2:12" ht="25.15" customHeight="1" x14ac:dyDescent="0.4">
      <c r="B12" s="288"/>
      <c r="C12" s="288"/>
      <c r="D12" s="288"/>
      <c r="E12" s="2"/>
      <c r="F12" s="2"/>
      <c r="G12" s="2"/>
      <c r="H12" s="2"/>
      <c r="I12" s="23"/>
      <c r="J12" s="23"/>
      <c r="K12" s="2"/>
      <c r="L12" s="2"/>
    </row>
    <row r="13" spans="2:12" ht="25.15" customHeight="1" x14ac:dyDescent="0.4">
      <c r="B13" s="286" t="s">
        <v>55</v>
      </c>
      <c r="C13" s="286"/>
      <c r="D13" s="286"/>
      <c r="E13" s="6"/>
      <c r="F13" s="6"/>
      <c r="G13" s="6"/>
      <c r="H13" s="6"/>
      <c r="I13" s="22"/>
      <c r="J13" s="22"/>
      <c r="K13" s="6"/>
      <c r="L13" s="6"/>
    </row>
    <row r="14" spans="2:12" ht="25.15" customHeight="1" x14ac:dyDescent="0.4">
      <c r="B14" s="287" t="s">
        <v>56</v>
      </c>
      <c r="C14" s="287"/>
      <c r="D14" s="287"/>
      <c r="E14" s="7"/>
      <c r="F14" s="7"/>
      <c r="G14" s="7"/>
      <c r="H14" s="7"/>
      <c r="I14" s="7"/>
      <c r="J14" s="7"/>
      <c r="K14" s="7"/>
      <c r="L14" s="7"/>
    </row>
    <row r="15" spans="2:12" ht="25.15" customHeight="1" x14ac:dyDescent="0.4">
      <c r="B15" s="287"/>
      <c r="C15" s="287"/>
      <c r="D15" s="287"/>
      <c r="E15" s="7"/>
      <c r="F15" s="7"/>
      <c r="G15" s="7"/>
      <c r="H15" s="7"/>
      <c r="I15" s="7"/>
      <c r="J15" s="7"/>
      <c r="K15" s="7"/>
      <c r="L15" s="7"/>
    </row>
    <row r="16" spans="2:12" ht="25.15" customHeight="1" x14ac:dyDescent="0.4">
      <c r="B16" s="288"/>
      <c r="C16" s="288"/>
      <c r="D16" s="288"/>
      <c r="E16" s="2"/>
      <c r="F16" s="2"/>
      <c r="G16" s="2"/>
      <c r="H16" s="2"/>
      <c r="I16" s="2"/>
      <c r="J16" s="2"/>
      <c r="K16" s="2"/>
      <c r="L16" s="2"/>
    </row>
    <row r="17" spans="2:12" ht="25.15" customHeight="1" x14ac:dyDescent="0.4">
      <c r="B17" s="286" t="s">
        <v>81</v>
      </c>
      <c r="C17" s="286"/>
      <c r="D17" s="286"/>
      <c r="E17" s="6"/>
      <c r="F17" s="6"/>
      <c r="G17" s="6"/>
      <c r="H17" s="6"/>
      <c r="I17" s="6"/>
      <c r="J17" s="6"/>
      <c r="K17" s="6"/>
      <c r="L17" s="6"/>
    </row>
    <row r="18" spans="2:12" ht="25.15" customHeight="1" x14ac:dyDescent="0.4">
      <c r="B18" s="287"/>
      <c r="C18" s="287"/>
      <c r="D18" s="287"/>
      <c r="E18" s="7"/>
      <c r="F18" s="7"/>
      <c r="G18" s="7"/>
      <c r="H18" s="7"/>
      <c r="I18" s="7"/>
      <c r="J18" s="7"/>
      <c r="K18" s="7"/>
      <c r="L18" s="7"/>
    </row>
    <row r="19" spans="2:12" ht="25.15" customHeight="1" x14ac:dyDescent="0.4">
      <c r="B19" s="288"/>
      <c r="C19" s="288"/>
      <c r="D19" s="288"/>
      <c r="E19" s="2"/>
      <c r="F19" s="2"/>
      <c r="G19" s="2"/>
      <c r="H19" s="2"/>
      <c r="I19" s="2"/>
      <c r="J19" s="2"/>
      <c r="K19" s="2"/>
      <c r="L19" s="2"/>
    </row>
    <row r="20" spans="2:12" ht="25.15" customHeight="1" x14ac:dyDescent="0.4">
      <c r="B20" s="286" t="s">
        <v>82</v>
      </c>
      <c r="C20" s="286"/>
      <c r="D20" s="286"/>
      <c r="E20" s="6"/>
      <c r="F20" s="6"/>
      <c r="G20" s="6"/>
      <c r="H20" s="6"/>
      <c r="I20" s="6"/>
      <c r="J20" s="6"/>
      <c r="K20" s="6"/>
      <c r="L20" s="6"/>
    </row>
    <row r="21" spans="2:12" ht="25.15" customHeight="1" x14ac:dyDescent="0.4">
      <c r="B21" s="287"/>
      <c r="C21" s="287"/>
      <c r="D21" s="287"/>
      <c r="E21" s="7"/>
      <c r="F21" s="7"/>
      <c r="G21" s="7"/>
      <c r="H21" s="7"/>
      <c r="I21" s="7"/>
      <c r="J21" s="7"/>
      <c r="K21" s="7"/>
      <c r="L21" s="7"/>
    </row>
    <row r="22" spans="2:12" ht="25.15" customHeight="1" x14ac:dyDescent="0.4">
      <c r="B22" s="289"/>
      <c r="C22" s="290"/>
      <c r="D22" s="291"/>
      <c r="E22" s="22"/>
      <c r="F22" s="22"/>
      <c r="G22" s="22"/>
      <c r="H22" s="22"/>
      <c r="I22" s="22"/>
      <c r="J22" s="22"/>
      <c r="K22" s="22"/>
      <c r="L22" s="22"/>
    </row>
    <row r="23" spans="2:12" ht="25.15" customHeight="1" x14ac:dyDescent="0.4">
      <c r="B23" s="292" t="s">
        <v>83</v>
      </c>
      <c r="C23" s="293"/>
      <c r="D23" s="294"/>
      <c r="E23" s="6"/>
      <c r="F23" s="6"/>
      <c r="G23" s="6"/>
      <c r="H23" s="6"/>
      <c r="I23" s="6"/>
      <c r="J23" s="6"/>
      <c r="K23" s="6"/>
      <c r="L23" s="6"/>
    </row>
    <row r="24" spans="2:12" ht="25.15" customHeight="1" x14ac:dyDescent="0.4">
      <c r="B24" s="295"/>
      <c r="C24" s="296"/>
      <c r="D24" s="297"/>
      <c r="E24" s="7"/>
      <c r="F24" s="7"/>
      <c r="G24" s="7"/>
      <c r="H24" s="7"/>
      <c r="I24" s="7"/>
      <c r="J24" s="7"/>
      <c r="K24" s="7"/>
      <c r="L24" s="7"/>
    </row>
    <row r="25" spans="2:12" ht="25.15" customHeight="1" x14ac:dyDescent="0.4">
      <c r="B25" s="288"/>
      <c r="C25" s="288"/>
      <c r="D25" s="288"/>
      <c r="E25" s="2"/>
      <c r="F25" s="2"/>
      <c r="G25" s="2"/>
      <c r="H25" s="2"/>
      <c r="I25" s="2"/>
      <c r="J25" s="2"/>
      <c r="K25" s="2"/>
      <c r="L25" s="2"/>
    </row>
    <row r="26" spans="2:12" ht="25.15" customHeight="1" x14ac:dyDescent="0.4">
      <c r="B26" s="286" t="s">
        <v>80</v>
      </c>
      <c r="C26" s="286"/>
      <c r="D26" s="286"/>
      <c r="E26" s="6"/>
      <c r="F26" s="6"/>
      <c r="G26" s="6"/>
      <c r="H26" s="6"/>
      <c r="I26" s="6"/>
      <c r="J26" s="6"/>
      <c r="K26" s="6"/>
      <c r="L26" s="6"/>
    </row>
    <row r="27" spans="2:12" ht="25.15" customHeight="1" x14ac:dyDescent="0.4">
      <c r="B27" s="287"/>
      <c r="C27" s="287"/>
      <c r="D27" s="287"/>
      <c r="E27" s="7"/>
      <c r="F27" s="7"/>
      <c r="G27" s="7"/>
      <c r="H27" s="7"/>
      <c r="I27" s="7"/>
      <c r="J27" s="7"/>
      <c r="K27" s="7"/>
      <c r="L27" s="7"/>
    </row>
    <row r="28" spans="2:12" ht="25.15" customHeight="1" x14ac:dyDescent="0.4">
      <c r="B28" s="288"/>
      <c r="C28" s="288"/>
      <c r="D28" s="288"/>
      <c r="E28" s="2"/>
      <c r="F28" s="2"/>
      <c r="G28" s="2"/>
      <c r="H28" s="2"/>
      <c r="I28" s="2"/>
      <c r="J28" s="2"/>
      <c r="K28" s="2"/>
      <c r="L28" s="2"/>
    </row>
  </sheetData>
  <mergeCells count="26">
    <mergeCell ref="B3:D3"/>
    <mergeCell ref="B4:D4"/>
    <mergeCell ref="B5:D5"/>
    <mergeCell ref="B6:D6"/>
    <mergeCell ref="B18:D18"/>
    <mergeCell ref="B7:D7"/>
    <mergeCell ref="B8:D8"/>
    <mergeCell ref="B9:D9"/>
    <mergeCell ref="B10:D10"/>
    <mergeCell ref="B11:D11"/>
    <mergeCell ref="B12:D12"/>
    <mergeCell ref="B13:D13"/>
    <mergeCell ref="B14:D14"/>
    <mergeCell ref="B15:D15"/>
    <mergeCell ref="B16:D16"/>
    <mergeCell ref="B17:D17"/>
    <mergeCell ref="B26:D26"/>
    <mergeCell ref="B27:D27"/>
    <mergeCell ref="B28:D28"/>
    <mergeCell ref="B19:D19"/>
    <mergeCell ref="B20:D20"/>
    <mergeCell ref="B21:D21"/>
    <mergeCell ref="B25:D25"/>
    <mergeCell ref="B22:D22"/>
    <mergeCell ref="B23:D23"/>
    <mergeCell ref="B24:D24"/>
  </mergeCells>
  <phoneticPr fontId="2"/>
  <pageMargins left="0.7086614173228347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8"/>
  <sheetViews>
    <sheetView topLeftCell="A13" workbookViewId="0">
      <selection activeCell="R22" sqref="R22"/>
    </sheetView>
  </sheetViews>
  <sheetFormatPr defaultRowHeight="18.75" x14ac:dyDescent="0.4"/>
  <cols>
    <col min="1" max="1" width="3.125" customWidth="1"/>
    <col min="2" max="3" width="6.75" customWidth="1"/>
    <col min="4" max="4" width="10.875" customWidth="1"/>
    <col min="5" max="12" width="6.25" customWidth="1"/>
    <col min="13" max="13" width="6.75" customWidth="1"/>
  </cols>
  <sheetData>
    <row r="2" spans="2:12" ht="19.5" x14ac:dyDescent="0.4">
      <c r="B2" s="3" t="s">
        <v>106</v>
      </c>
      <c r="C2" s="4"/>
    </row>
    <row r="3" spans="2:12" ht="12" customHeight="1" x14ac:dyDescent="0.4">
      <c r="B3" s="298"/>
      <c r="C3" s="298"/>
      <c r="D3" s="298"/>
    </row>
    <row r="4" spans="2:12" x14ac:dyDescent="0.4">
      <c r="B4" s="156" t="s">
        <v>50</v>
      </c>
      <c r="C4" s="156"/>
      <c r="D4" s="156"/>
      <c r="E4" s="1" t="s">
        <v>42</v>
      </c>
      <c r="F4" s="1" t="s">
        <v>43</v>
      </c>
      <c r="G4" s="1" t="s">
        <v>44</v>
      </c>
      <c r="H4" s="1" t="s">
        <v>45</v>
      </c>
      <c r="I4" s="1" t="s">
        <v>46</v>
      </c>
      <c r="J4" s="1" t="s">
        <v>47</v>
      </c>
      <c r="K4" s="1" t="s">
        <v>48</v>
      </c>
      <c r="L4" s="1" t="s">
        <v>49</v>
      </c>
    </row>
    <row r="5" spans="2:12" ht="25.15" customHeight="1" x14ac:dyDescent="0.4">
      <c r="B5" s="286" t="s">
        <v>51</v>
      </c>
      <c r="C5" s="286"/>
      <c r="D5" s="286"/>
      <c r="E5" s="6"/>
      <c r="F5" s="6"/>
      <c r="G5" s="6"/>
      <c r="H5" s="6"/>
      <c r="I5" s="6"/>
      <c r="J5" s="6"/>
      <c r="K5" s="6"/>
      <c r="L5" s="6"/>
    </row>
    <row r="6" spans="2:12" ht="25.15" customHeight="1" x14ac:dyDescent="0.4">
      <c r="B6" s="287"/>
      <c r="C6" s="287"/>
      <c r="D6" s="287"/>
      <c r="E6" s="300" t="s">
        <v>59</v>
      </c>
      <c r="F6" s="301"/>
      <c r="G6" s="301"/>
      <c r="H6" s="302"/>
      <c r="I6" s="7"/>
      <c r="J6" s="7"/>
      <c r="K6" s="7"/>
      <c r="L6" s="7"/>
    </row>
    <row r="7" spans="2:12" ht="25.15" customHeight="1" x14ac:dyDescent="0.4">
      <c r="B7" s="288"/>
      <c r="C7" s="288"/>
      <c r="D7" s="288"/>
      <c r="E7" s="2"/>
      <c r="F7" s="2"/>
      <c r="G7" s="2"/>
      <c r="H7" s="2"/>
      <c r="I7" s="2"/>
      <c r="J7" s="2"/>
      <c r="K7" s="2"/>
      <c r="L7" s="2"/>
    </row>
    <row r="8" spans="2:12" ht="25.15" customHeight="1" x14ac:dyDescent="0.4">
      <c r="B8" s="286" t="s">
        <v>52</v>
      </c>
      <c r="C8" s="286"/>
      <c r="D8" s="286"/>
      <c r="E8" s="6"/>
      <c r="F8" s="6"/>
      <c r="G8" s="6"/>
      <c r="H8" s="6"/>
      <c r="I8" s="6"/>
      <c r="J8" s="6"/>
      <c r="K8" s="6"/>
      <c r="L8" s="6"/>
    </row>
    <row r="9" spans="2:12" ht="25.15" customHeight="1" x14ac:dyDescent="0.4">
      <c r="B9" s="299" t="s">
        <v>53</v>
      </c>
      <c r="C9" s="299"/>
      <c r="D9" s="299"/>
      <c r="E9" s="7"/>
      <c r="F9" s="7"/>
      <c r="G9" s="300" t="s">
        <v>60</v>
      </c>
      <c r="H9" s="301"/>
      <c r="I9" s="301"/>
      <c r="J9" s="301"/>
      <c r="K9" s="302"/>
      <c r="L9" s="7"/>
    </row>
    <row r="10" spans="2:12" ht="25.15" customHeight="1" x14ac:dyDescent="0.4">
      <c r="B10" s="287" t="s">
        <v>54</v>
      </c>
      <c r="C10" s="287"/>
      <c r="D10" s="287"/>
      <c r="E10" s="7"/>
      <c r="F10" s="7"/>
      <c r="G10" s="7"/>
      <c r="H10" s="7"/>
      <c r="I10" s="7"/>
      <c r="J10" s="7"/>
      <c r="K10" s="7"/>
      <c r="L10" s="7"/>
    </row>
    <row r="11" spans="2:12" ht="25.15" customHeight="1" x14ac:dyDescent="0.4">
      <c r="B11" s="287"/>
      <c r="C11" s="287"/>
      <c r="D11" s="287"/>
      <c r="E11" s="7"/>
      <c r="F11" s="7"/>
      <c r="G11" s="7"/>
      <c r="H11" s="7"/>
      <c r="I11" s="7"/>
      <c r="J11" s="7"/>
      <c r="K11" s="7"/>
      <c r="L11" s="7"/>
    </row>
    <row r="12" spans="2:12" ht="25.15" customHeight="1" x14ac:dyDescent="0.4">
      <c r="B12" s="288"/>
      <c r="C12" s="288"/>
      <c r="D12" s="288"/>
      <c r="E12" s="2"/>
      <c r="F12" s="2"/>
      <c r="G12" s="2"/>
      <c r="H12" s="2"/>
      <c r="I12" s="2"/>
      <c r="J12" s="2"/>
      <c r="K12" s="2"/>
      <c r="L12" s="2"/>
    </row>
    <row r="13" spans="2:12" ht="25.15" customHeight="1" x14ac:dyDescent="0.4">
      <c r="B13" s="286" t="s">
        <v>55</v>
      </c>
      <c r="C13" s="286"/>
      <c r="D13" s="286"/>
      <c r="E13" s="6"/>
      <c r="F13" s="6"/>
      <c r="G13" s="6"/>
      <c r="H13" s="6"/>
      <c r="I13" s="6"/>
      <c r="J13" s="6"/>
      <c r="K13" s="6"/>
      <c r="L13" s="6"/>
    </row>
    <row r="14" spans="2:12" ht="25.15" customHeight="1" x14ac:dyDescent="0.4">
      <c r="B14" s="287" t="s">
        <v>56</v>
      </c>
      <c r="C14" s="287"/>
      <c r="D14" s="287"/>
      <c r="E14" s="7"/>
      <c r="F14" s="300" t="s">
        <v>61</v>
      </c>
      <c r="G14" s="301"/>
      <c r="H14" s="301"/>
      <c r="I14" s="301"/>
      <c r="J14" s="302"/>
      <c r="K14" s="7"/>
      <c r="L14" s="7"/>
    </row>
    <row r="15" spans="2:12" ht="25.15" customHeight="1" x14ac:dyDescent="0.4">
      <c r="B15" s="287"/>
      <c r="C15" s="287"/>
      <c r="D15" s="287"/>
      <c r="E15" s="7"/>
      <c r="F15" s="7"/>
      <c r="G15" s="7"/>
      <c r="H15" s="7"/>
      <c r="I15" s="7"/>
      <c r="J15" s="7"/>
      <c r="K15" s="7"/>
      <c r="L15" s="7"/>
    </row>
    <row r="16" spans="2:12" ht="25.15" customHeight="1" x14ac:dyDescent="0.4">
      <c r="B16" s="288"/>
      <c r="C16" s="288"/>
      <c r="D16" s="288"/>
      <c r="E16" s="2"/>
      <c r="F16" s="303" t="s">
        <v>66</v>
      </c>
      <c r="G16" s="304"/>
      <c r="H16" s="305"/>
      <c r="I16" s="2"/>
      <c r="J16" s="2"/>
      <c r="K16" s="2"/>
      <c r="L16" s="2"/>
    </row>
    <row r="17" spans="2:12" ht="25.15" customHeight="1" x14ac:dyDescent="0.4">
      <c r="B17" s="286" t="s">
        <v>57</v>
      </c>
      <c r="C17" s="286"/>
      <c r="D17" s="286"/>
      <c r="E17" s="6"/>
      <c r="F17" s="6"/>
      <c r="G17" s="6"/>
      <c r="H17" s="6"/>
      <c r="I17" s="6"/>
      <c r="J17" s="6"/>
      <c r="K17" s="6"/>
      <c r="L17" s="6"/>
    </row>
    <row r="18" spans="2:12" ht="25.15" customHeight="1" x14ac:dyDescent="0.4">
      <c r="B18" s="287"/>
      <c r="C18" s="287"/>
      <c r="D18" s="287"/>
      <c r="E18" s="7"/>
      <c r="F18" s="7"/>
      <c r="G18" s="36" t="s">
        <v>101</v>
      </c>
      <c r="H18" s="22"/>
      <c r="I18" s="22"/>
      <c r="J18" s="22"/>
      <c r="K18" s="22"/>
      <c r="L18" s="7"/>
    </row>
    <row r="19" spans="2:12" ht="25.15" customHeight="1" x14ac:dyDescent="0.4">
      <c r="B19" s="288"/>
      <c r="C19" s="288"/>
      <c r="D19" s="288"/>
      <c r="E19" s="2"/>
      <c r="F19" s="2"/>
      <c r="G19" s="2"/>
      <c r="H19" s="2"/>
      <c r="I19" s="2"/>
      <c r="J19" s="2"/>
      <c r="K19" s="2"/>
      <c r="L19" s="2"/>
    </row>
    <row r="20" spans="2:12" ht="25.15" customHeight="1" x14ac:dyDescent="0.4">
      <c r="B20" s="286" t="s">
        <v>58</v>
      </c>
      <c r="C20" s="286"/>
      <c r="D20" s="286"/>
      <c r="E20" s="6"/>
      <c r="F20" s="6"/>
      <c r="G20" s="6"/>
      <c r="H20" s="6"/>
      <c r="I20" s="6"/>
      <c r="J20" s="6"/>
      <c r="K20" s="6"/>
      <c r="L20" s="6"/>
    </row>
    <row r="21" spans="2:12" ht="25.15" customHeight="1" x14ac:dyDescent="0.4">
      <c r="B21" s="287"/>
      <c r="C21" s="287"/>
      <c r="D21" s="287"/>
      <c r="E21" s="35"/>
      <c r="F21" s="35"/>
      <c r="G21" s="35"/>
      <c r="H21" s="35"/>
      <c r="I21" s="35"/>
      <c r="J21" s="7"/>
      <c r="K21" s="7"/>
      <c r="L21" s="7"/>
    </row>
    <row r="22" spans="2:12" ht="25.15" customHeight="1" x14ac:dyDescent="0.4">
      <c r="B22" s="288"/>
      <c r="C22" s="288"/>
      <c r="D22" s="288"/>
      <c r="E22" s="2"/>
      <c r="F22" s="2"/>
      <c r="G22" s="2"/>
      <c r="H22" s="2"/>
      <c r="I22" s="2"/>
      <c r="J22" s="2"/>
      <c r="K22" s="2"/>
      <c r="L22" s="2"/>
    </row>
    <row r="23" spans="2:12" ht="25.15" customHeight="1" x14ac:dyDescent="0.4">
      <c r="B23" s="306" t="s">
        <v>83</v>
      </c>
      <c r="C23" s="293"/>
      <c r="D23" s="294"/>
      <c r="E23" s="6"/>
      <c r="F23" s="6"/>
      <c r="G23" s="6"/>
      <c r="H23" s="6"/>
      <c r="I23" s="33" t="s">
        <v>99</v>
      </c>
      <c r="J23" s="6"/>
      <c r="K23" s="6"/>
      <c r="L23" s="6"/>
    </row>
    <row r="24" spans="2:12" ht="25.15" customHeight="1" x14ac:dyDescent="0.35">
      <c r="B24" s="295"/>
      <c r="C24" s="296"/>
      <c r="D24" s="297"/>
      <c r="E24" s="7"/>
      <c r="F24" s="7"/>
      <c r="G24" s="7"/>
      <c r="H24" s="7"/>
      <c r="I24" s="34" t="s">
        <v>100</v>
      </c>
      <c r="J24" s="7"/>
      <c r="K24" s="7"/>
      <c r="L24" s="7"/>
    </row>
    <row r="25" spans="2:12" ht="25.15" customHeight="1" x14ac:dyDescent="0.4">
      <c r="B25" s="288"/>
      <c r="C25" s="288"/>
      <c r="D25" s="288"/>
      <c r="E25" s="2"/>
      <c r="F25" s="2"/>
      <c r="G25" s="2"/>
      <c r="H25" s="2"/>
      <c r="I25" s="2"/>
      <c r="J25" s="2"/>
      <c r="K25" s="2"/>
      <c r="L25" s="2"/>
    </row>
    <row r="26" spans="2:12" ht="25.15" customHeight="1" x14ac:dyDescent="0.4">
      <c r="B26" s="286" t="s">
        <v>80</v>
      </c>
      <c r="C26" s="286"/>
      <c r="D26" s="286"/>
      <c r="E26" s="6"/>
      <c r="F26" s="6"/>
      <c r="G26" s="6"/>
      <c r="H26" s="6"/>
      <c r="I26" s="6"/>
      <c r="J26" s="6"/>
      <c r="K26" s="6"/>
      <c r="L26" s="6"/>
    </row>
    <row r="27" spans="2:12" ht="25.15" customHeight="1" x14ac:dyDescent="0.4">
      <c r="B27" s="287"/>
      <c r="C27" s="287"/>
      <c r="D27" s="287"/>
      <c r="E27" s="8"/>
      <c r="F27" s="8" t="s">
        <v>93</v>
      </c>
      <c r="G27" s="7"/>
      <c r="H27" s="7"/>
      <c r="I27" s="7"/>
      <c r="J27" s="7"/>
      <c r="K27" s="7"/>
      <c r="L27" s="7"/>
    </row>
    <row r="28" spans="2:12" ht="25.15" customHeight="1" x14ac:dyDescent="0.4">
      <c r="B28" s="288"/>
      <c r="C28" s="288"/>
      <c r="D28" s="288"/>
      <c r="E28" s="2"/>
      <c r="F28" s="2"/>
      <c r="G28" s="2"/>
      <c r="H28" s="2"/>
      <c r="I28" s="2"/>
      <c r="J28" s="2"/>
      <c r="K28" s="2"/>
      <c r="L28" s="2"/>
    </row>
  </sheetData>
  <mergeCells count="30">
    <mergeCell ref="B3:D3"/>
    <mergeCell ref="B4:D4"/>
    <mergeCell ref="B5:D5"/>
    <mergeCell ref="B6:D6"/>
    <mergeCell ref="B7:D7"/>
    <mergeCell ref="B24:D24"/>
    <mergeCell ref="B25:D25"/>
    <mergeCell ref="B14:D14"/>
    <mergeCell ref="B8:D8"/>
    <mergeCell ref="B9:D9"/>
    <mergeCell ref="B10:D10"/>
    <mergeCell ref="B11:D11"/>
    <mergeCell ref="B12:D12"/>
    <mergeCell ref="B13:D13"/>
    <mergeCell ref="B27:D27"/>
    <mergeCell ref="B28:D28"/>
    <mergeCell ref="E6:H6"/>
    <mergeCell ref="G9:K9"/>
    <mergeCell ref="F14:J14"/>
    <mergeCell ref="F16:H16"/>
    <mergeCell ref="B21:D21"/>
    <mergeCell ref="B22:D22"/>
    <mergeCell ref="B26:D26"/>
    <mergeCell ref="B15:D15"/>
    <mergeCell ref="B16:D16"/>
    <mergeCell ref="B17:D17"/>
    <mergeCell ref="B18:D18"/>
    <mergeCell ref="B19:D19"/>
    <mergeCell ref="B20:D20"/>
    <mergeCell ref="B23:D23"/>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採択申請書 1年目</vt:lpstr>
      <vt:lpstr>申請書 2年目</vt:lpstr>
      <vt:lpstr>申請書3年目</vt:lpstr>
      <vt:lpstr>記載例</vt:lpstr>
      <vt:lpstr>月別スケジュール（要提出）</vt:lpstr>
      <vt:lpstr>月別スケジュール 記入例</vt:lpstr>
      <vt:lpstr>'採択申請書 1年目'!Print_Area</vt:lpstr>
      <vt:lpstr>'申請書 2年目'!Print_Area</vt:lpstr>
      <vt:lpstr>申請書3年目!Print_Area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moritomidori06</dc:creator>
  <cp:lastModifiedBy>篠原宏美</cp:lastModifiedBy>
  <cp:lastPrinted>2023-05-25T04:12:22Z</cp:lastPrinted>
  <dcterms:created xsi:type="dcterms:W3CDTF">2018-04-02T07:00:52Z</dcterms:created>
  <dcterms:modified xsi:type="dcterms:W3CDTF">2023-05-25T04:12:28Z</dcterms:modified>
</cp:coreProperties>
</file>